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bur\OneDrive - Norfolk Scouts(1)\Policies, Procedures and Forms\"/>
    </mc:Choice>
  </mc:AlternateContent>
  <xr:revisionPtr revIDLastSave="0" documentId="8_{97347B49-7E76-49AF-B502-3FD0E70E6D52}" xr6:coauthVersionLast="45" xr6:coauthVersionMax="45" xr10:uidLastSave="{00000000-0000-0000-0000-000000000000}"/>
  <bookViews>
    <workbookView xWindow="28680" yWindow="-120" windowWidth="29040" windowHeight="15840" xr2:uid="{240D1322-00D7-4410-A69C-2B1BE5E59D65}"/>
  </bookViews>
  <sheets>
    <sheet name="Expenses" sheetId="1" r:id="rId1"/>
    <sheet name="Building Blocks" sheetId="2" r:id="rId2"/>
    <sheet name="Mileage" sheetId="3" r:id="rId3"/>
  </sheets>
  <definedNames>
    <definedName name="_xlnm.Print_Area" localSheetId="0">Expenses!$A$3:$AV$51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F12" i="1" l="1"/>
  <c r="DG12" i="1"/>
  <c r="DF13" i="1"/>
  <c r="DG13" i="1"/>
  <c r="DF14" i="1"/>
  <c r="DG14" i="1"/>
  <c r="DF15" i="1"/>
  <c r="DG15" i="1"/>
  <c r="DF16" i="1"/>
  <c r="DG16" i="1"/>
  <c r="DF17" i="1"/>
  <c r="DG17" i="1"/>
  <c r="DF18" i="1"/>
  <c r="DG18" i="1"/>
  <c r="DF19" i="1"/>
  <c r="DG19" i="1"/>
  <c r="DF20" i="1"/>
  <c r="DG20" i="1"/>
  <c r="DF21" i="1"/>
  <c r="DG21" i="1"/>
  <c r="DF22" i="1"/>
  <c r="DG22" i="1"/>
  <c r="DF23" i="1"/>
  <c r="DG23" i="1"/>
  <c r="DF24" i="1"/>
  <c r="DG24" i="1"/>
  <c r="DF25" i="1"/>
  <c r="DG25" i="1"/>
  <c r="DF26" i="1"/>
  <c r="DG26" i="1"/>
  <c r="DF27" i="1"/>
  <c r="DG27" i="1"/>
  <c r="DF28" i="1"/>
  <c r="DG28" i="1"/>
  <c r="DF29" i="1"/>
  <c r="DG29" i="1"/>
  <c r="DF30" i="1"/>
  <c r="DG30" i="1"/>
  <c r="DF31" i="1"/>
  <c r="DG31" i="1"/>
  <c r="DF32" i="1"/>
  <c r="DG32" i="1"/>
  <c r="C41" i="2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11" i="1"/>
  <c r="CE32" i="1" l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BU32" i="1"/>
  <c r="BV32" i="1"/>
  <c r="BW32" i="1"/>
  <c r="BX32" i="1"/>
  <c r="BY32" i="1"/>
  <c r="BZ32" i="1"/>
  <c r="CA32" i="1"/>
  <c r="CB32" i="1"/>
  <c r="CC32" i="1"/>
  <c r="CD32" i="1"/>
  <c r="BT32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11" i="1"/>
  <c r="BE22" i="1"/>
  <c r="BE23" i="1"/>
  <c r="BE24" i="1"/>
  <c r="BE25" i="1"/>
  <c r="BE26" i="1"/>
  <c r="BE27" i="1"/>
  <c r="BE29" i="1"/>
  <c r="BE30" i="1"/>
  <c r="BE31" i="1"/>
  <c r="BE32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2" i="2"/>
  <c r="BC12" i="1" l="1"/>
  <c r="BE12" i="1" s="1"/>
  <c r="BB12" i="1"/>
  <c r="AV12" i="1" s="1"/>
  <c r="CF12" i="1" s="1"/>
  <c r="BB32" i="1"/>
  <c r="BB28" i="1"/>
  <c r="AV28" i="1" s="1"/>
  <c r="BB24" i="1"/>
  <c r="AV24" i="1" s="1"/>
  <c r="BB20" i="1"/>
  <c r="AV20" i="1" s="1"/>
  <c r="BB16" i="1"/>
  <c r="AV16" i="1" s="1"/>
  <c r="BC31" i="1"/>
  <c r="BC27" i="1"/>
  <c r="BC23" i="1"/>
  <c r="BC19" i="1"/>
  <c r="BE19" i="1" s="1"/>
  <c r="BC15" i="1"/>
  <c r="BE15" i="1" s="1"/>
  <c r="BB31" i="1"/>
  <c r="AV31" i="1" s="1"/>
  <c r="BB27" i="1"/>
  <c r="AV27" i="1" s="1"/>
  <c r="BB23" i="1"/>
  <c r="AV23" i="1" s="1"/>
  <c r="BB19" i="1"/>
  <c r="AV19" i="1" s="1"/>
  <c r="BB15" i="1"/>
  <c r="AV15" i="1" s="1"/>
  <c r="BC30" i="1"/>
  <c r="BC26" i="1"/>
  <c r="BC22" i="1"/>
  <c r="BC18" i="1"/>
  <c r="BE18" i="1" s="1"/>
  <c r="BC14" i="1"/>
  <c r="BE14" i="1" s="1"/>
  <c r="BB30" i="1"/>
  <c r="AV30" i="1" s="1"/>
  <c r="BB26" i="1"/>
  <c r="AV26" i="1" s="1"/>
  <c r="BB22" i="1"/>
  <c r="AV22" i="1" s="1"/>
  <c r="BB18" i="1"/>
  <c r="AV18" i="1" s="1"/>
  <c r="BB14" i="1"/>
  <c r="AV14" i="1" s="1"/>
  <c r="BB11" i="1"/>
  <c r="AV11" i="1" s="1"/>
  <c r="BC29" i="1"/>
  <c r="BC25" i="1"/>
  <c r="BC21" i="1"/>
  <c r="BE21" i="1" s="1"/>
  <c r="BC17" i="1"/>
  <c r="BE17" i="1" s="1"/>
  <c r="BC13" i="1"/>
  <c r="BE13" i="1" s="1"/>
  <c r="BC11" i="1"/>
  <c r="BE11" i="1" s="1"/>
  <c r="BB29" i="1"/>
  <c r="AV29" i="1" s="1"/>
  <c r="BB25" i="1"/>
  <c r="AV25" i="1" s="1"/>
  <c r="BB21" i="1"/>
  <c r="BB17" i="1"/>
  <c r="AV17" i="1" s="1"/>
  <c r="BB13" i="1"/>
  <c r="AV13" i="1" s="1"/>
  <c r="BC32" i="1"/>
  <c r="BC28" i="1"/>
  <c r="BE28" i="1" s="1"/>
  <c r="BC24" i="1"/>
  <c r="BC20" i="1"/>
  <c r="BE20" i="1" s="1"/>
  <c r="BC16" i="1"/>
  <c r="BE16" i="1" s="1"/>
  <c r="DC12" i="1"/>
  <c r="BY12" i="1"/>
  <c r="BX12" i="1"/>
  <c r="DA12" i="1"/>
  <c r="CS12" i="1"/>
  <c r="BT12" i="1"/>
  <c r="BW12" i="1"/>
  <c r="CZ12" i="1"/>
  <c r="CJ12" i="1"/>
  <c r="DB12" i="1"/>
  <c r="BU12" i="1"/>
  <c r="CC12" i="1"/>
  <c r="CX12" i="1"/>
  <c r="CH12" i="1"/>
  <c r="CM12" i="1"/>
  <c r="CT12" i="1"/>
  <c r="CY12" i="1"/>
  <c r="CI12" i="1"/>
  <c r="BV12" i="1"/>
  <c r="DE12" i="1"/>
  <c r="CW12" i="1"/>
  <c r="CO12" i="1"/>
  <c r="CA12" i="1"/>
  <c r="DD12" i="1"/>
  <c r="CV12" i="1"/>
  <c r="BF9" i="1"/>
  <c r="B28" i="1" s="1"/>
  <c r="CL11" i="1" l="1"/>
  <c r="DG11" i="1"/>
  <c r="DG33" i="1" s="1"/>
  <c r="AM45" i="1" s="1"/>
  <c r="CE12" i="1"/>
  <c r="CG12" i="1"/>
  <c r="CD12" i="1"/>
  <c r="CQ12" i="1"/>
  <c r="CK12" i="1"/>
  <c r="BZ12" i="1"/>
  <c r="CN12" i="1"/>
  <c r="CB12" i="1"/>
  <c r="CP12" i="1"/>
  <c r="CR12" i="1"/>
  <c r="CL12" i="1"/>
  <c r="CU12" i="1"/>
  <c r="AV21" i="1"/>
  <c r="BT21" i="1"/>
  <c r="BE9" i="1"/>
  <c r="U8" i="1" s="1"/>
  <c r="CW11" i="1"/>
  <c r="BV11" i="1"/>
  <c r="BU11" i="1"/>
  <c r="CJ11" i="1"/>
  <c r="CT11" i="1"/>
  <c r="CV11" i="1"/>
  <c r="DA11" i="1"/>
  <c r="CI11" i="1"/>
  <c r="CR11" i="1"/>
  <c r="BX11" i="1"/>
  <c r="CH11" i="1"/>
  <c r="CU11" i="1"/>
  <c r="CS11" i="1"/>
  <c r="BW11" i="1"/>
  <c r="DB11" i="1"/>
  <c r="CQ11" i="1"/>
  <c r="CB11" i="1"/>
  <c r="CD11" i="1"/>
  <c r="CP11" i="1"/>
  <c r="CY11" i="1"/>
  <c r="BZ11" i="1"/>
  <c r="DD11" i="1"/>
  <c r="CF11" i="1"/>
  <c r="CZ11" i="1"/>
  <c r="CE11" i="1"/>
  <c r="CG11" i="1"/>
  <c r="CX11" i="1"/>
  <c r="BY11" i="1"/>
  <c r="CK11" i="1"/>
  <c r="CM11" i="1"/>
  <c r="CO11" i="1"/>
  <c r="DF11" i="1"/>
  <c r="DF33" i="1" s="1"/>
  <c r="BT11" i="1"/>
  <c r="CN11" i="1"/>
  <c r="DC11" i="1"/>
  <c r="DE11" i="1"/>
  <c r="CC11" i="1"/>
  <c r="CA11" i="1"/>
  <c r="CH26" i="1"/>
  <c r="CP26" i="1"/>
  <c r="CX26" i="1"/>
  <c r="BZ26" i="1"/>
  <c r="CI26" i="1"/>
  <c r="CQ26" i="1"/>
  <c r="CY26" i="1"/>
  <c r="CA26" i="1"/>
  <c r="CK26" i="1"/>
  <c r="CS26" i="1"/>
  <c r="DA26" i="1"/>
  <c r="BU26" i="1"/>
  <c r="CL26" i="1"/>
  <c r="CT26" i="1"/>
  <c r="DB26" i="1"/>
  <c r="CJ26" i="1"/>
  <c r="CZ26" i="1"/>
  <c r="CC26" i="1"/>
  <c r="CM26" i="1"/>
  <c r="DC26" i="1"/>
  <c r="CD26" i="1"/>
  <c r="CN26" i="1"/>
  <c r="DD26" i="1"/>
  <c r="CO26" i="1"/>
  <c r="DE26" i="1"/>
  <c r="BV26" i="1"/>
  <c r="BT26" i="1"/>
  <c r="CR26" i="1"/>
  <c r="BW26" i="1"/>
  <c r="CE26" i="1"/>
  <c r="CU26" i="1"/>
  <c r="BX26" i="1"/>
  <c r="CF26" i="1"/>
  <c r="CV26" i="1"/>
  <c r="BY26" i="1"/>
  <c r="CG26" i="1"/>
  <c r="CW26" i="1"/>
  <c r="CB26" i="1"/>
  <c r="CL19" i="1"/>
  <c r="CT19" i="1"/>
  <c r="DB19" i="1"/>
  <c r="BX19" i="1"/>
  <c r="CE19" i="1"/>
  <c r="CM19" i="1"/>
  <c r="CU19" i="1"/>
  <c r="DC19" i="1"/>
  <c r="BY19" i="1"/>
  <c r="CG19" i="1"/>
  <c r="CO19" i="1"/>
  <c r="CW19" i="1"/>
  <c r="DE19" i="1"/>
  <c r="CA19" i="1"/>
  <c r="CH19" i="1"/>
  <c r="CP19" i="1"/>
  <c r="CX19" i="1"/>
  <c r="CB19" i="1"/>
  <c r="CN19" i="1"/>
  <c r="DD19" i="1"/>
  <c r="CQ19" i="1"/>
  <c r="CR19" i="1"/>
  <c r="BU19" i="1"/>
  <c r="CS19" i="1"/>
  <c r="BV19" i="1"/>
  <c r="CF19" i="1"/>
  <c r="CV19" i="1"/>
  <c r="BW19" i="1"/>
  <c r="BT19" i="1"/>
  <c r="CI19" i="1"/>
  <c r="CY19" i="1"/>
  <c r="BZ19" i="1"/>
  <c r="CJ19" i="1"/>
  <c r="CZ19" i="1"/>
  <c r="CC19" i="1"/>
  <c r="CK19" i="1"/>
  <c r="DA19" i="1"/>
  <c r="CD19" i="1"/>
  <c r="CL17" i="1"/>
  <c r="CT17" i="1"/>
  <c r="DB17" i="1"/>
  <c r="CB17" i="1"/>
  <c r="CE17" i="1"/>
  <c r="CM17" i="1"/>
  <c r="CU17" i="1"/>
  <c r="DC17" i="1"/>
  <c r="BU17" i="1"/>
  <c r="CC17" i="1"/>
  <c r="CG17" i="1"/>
  <c r="CO17" i="1"/>
  <c r="CW17" i="1"/>
  <c r="DE17" i="1"/>
  <c r="BW17" i="1"/>
  <c r="CH17" i="1"/>
  <c r="CP17" i="1"/>
  <c r="CX17" i="1"/>
  <c r="BX17" i="1"/>
  <c r="CF17" i="1"/>
  <c r="CV17" i="1"/>
  <c r="CI17" i="1"/>
  <c r="CY17" i="1"/>
  <c r="BV17" i="1"/>
  <c r="CJ17" i="1"/>
  <c r="CZ17" i="1"/>
  <c r="BY17" i="1"/>
  <c r="BT17" i="1"/>
  <c r="CK17" i="1"/>
  <c r="DA17" i="1"/>
  <c r="BZ17" i="1"/>
  <c r="CN17" i="1"/>
  <c r="DD17" i="1"/>
  <c r="CA17" i="1"/>
  <c r="CQ17" i="1"/>
  <c r="CD17" i="1"/>
  <c r="CR17" i="1"/>
  <c r="CS17" i="1"/>
  <c r="CL27" i="1"/>
  <c r="CT27" i="1"/>
  <c r="DB27" i="1"/>
  <c r="CE27" i="1"/>
  <c r="CM27" i="1"/>
  <c r="CU27" i="1"/>
  <c r="DC27" i="1"/>
  <c r="CG27" i="1"/>
  <c r="CO27" i="1"/>
  <c r="CW27" i="1"/>
  <c r="DE27" i="1"/>
  <c r="CH27" i="1"/>
  <c r="CP27" i="1"/>
  <c r="CX27" i="1"/>
  <c r="CN27" i="1"/>
  <c r="DD27" i="1"/>
  <c r="CA27" i="1"/>
  <c r="CQ27" i="1"/>
  <c r="CB27" i="1"/>
  <c r="CR27" i="1"/>
  <c r="BU27" i="1"/>
  <c r="CC27" i="1"/>
  <c r="CS27" i="1"/>
  <c r="BV27" i="1"/>
  <c r="CD27" i="1"/>
  <c r="CF27" i="1"/>
  <c r="CV27" i="1"/>
  <c r="BW27" i="1"/>
  <c r="BT27" i="1"/>
  <c r="CI27" i="1"/>
  <c r="CY27" i="1"/>
  <c r="BX27" i="1"/>
  <c r="CJ27" i="1"/>
  <c r="CZ27" i="1"/>
  <c r="BY27" i="1"/>
  <c r="CK27" i="1"/>
  <c r="DA27" i="1"/>
  <c r="BZ27" i="1"/>
  <c r="CH20" i="1"/>
  <c r="CP20" i="1"/>
  <c r="CX20" i="1"/>
  <c r="BV20" i="1"/>
  <c r="CD20" i="1"/>
  <c r="CI20" i="1"/>
  <c r="CQ20" i="1"/>
  <c r="CY20" i="1"/>
  <c r="BW20" i="1"/>
  <c r="CK20" i="1"/>
  <c r="CS20" i="1"/>
  <c r="DA20" i="1"/>
  <c r="BY20" i="1"/>
  <c r="CL20" i="1"/>
  <c r="CT20" i="1"/>
  <c r="DB20" i="1"/>
  <c r="BZ20" i="1"/>
  <c r="CR20" i="1"/>
  <c r="BU20" i="1"/>
  <c r="CE20" i="1"/>
  <c r="CU20" i="1"/>
  <c r="BX20" i="1"/>
  <c r="CF20" i="1"/>
  <c r="CV20" i="1"/>
  <c r="CA20" i="1"/>
  <c r="CG20" i="1"/>
  <c r="CW20" i="1"/>
  <c r="CB20" i="1"/>
  <c r="CJ20" i="1"/>
  <c r="CZ20" i="1"/>
  <c r="CC20" i="1"/>
  <c r="CM20" i="1"/>
  <c r="DC20" i="1"/>
  <c r="BT20" i="1"/>
  <c r="CN20" i="1"/>
  <c r="DD20" i="1"/>
  <c r="CO20" i="1"/>
  <c r="DE20" i="1"/>
  <c r="CH16" i="1"/>
  <c r="CP16" i="1"/>
  <c r="CX16" i="1"/>
  <c r="BV16" i="1"/>
  <c r="CD16" i="1"/>
  <c r="CI16" i="1"/>
  <c r="CQ16" i="1"/>
  <c r="CY16" i="1"/>
  <c r="BW16" i="1"/>
  <c r="CK16" i="1"/>
  <c r="CS16" i="1"/>
  <c r="DA16" i="1"/>
  <c r="BY16" i="1"/>
  <c r="CL16" i="1"/>
  <c r="CT16" i="1"/>
  <c r="DB16" i="1"/>
  <c r="BZ16" i="1"/>
  <c r="CR16" i="1"/>
  <c r="CC16" i="1"/>
  <c r="CE16" i="1"/>
  <c r="CU16" i="1"/>
  <c r="BT16" i="1"/>
  <c r="CF16" i="1"/>
  <c r="CV16" i="1"/>
  <c r="CG16" i="1"/>
  <c r="CW16" i="1"/>
  <c r="CJ16" i="1"/>
  <c r="CZ16" i="1"/>
  <c r="BU16" i="1"/>
  <c r="CM16" i="1"/>
  <c r="DC16" i="1"/>
  <c r="BX16" i="1"/>
  <c r="CN16" i="1"/>
  <c r="DD16" i="1"/>
  <c r="CA16" i="1"/>
  <c r="CO16" i="1"/>
  <c r="DE16" i="1"/>
  <c r="CB16" i="1"/>
  <c r="CL21" i="1"/>
  <c r="CT21" i="1"/>
  <c r="DB21" i="1"/>
  <c r="CB21" i="1"/>
  <c r="CE21" i="1"/>
  <c r="CM21" i="1"/>
  <c r="CU21" i="1"/>
  <c r="DC21" i="1"/>
  <c r="BU21" i="1"/>
  <c r="CC21" i="1"/>
  <c r="CG21" i="1"/>
  <c r="CO21" i="1"/>
  <c r="CW21" i="1"/>
  <c r="DE21" i="1"/>
  <c r="BW21" i="1"/>
  <c r="CH21" i="1"/>
  <c r="CP21" i="1"/>
  <c r="CX21" i="1"/>
  <c r="BX21" i="1"/>
  <c r="CF21" i="1"/>
  <c r="CV21" i="1"/>
  <c r="CA21" i="1"/>
  <c r="CI21" i="1"/>
  <c r="CY21" i="1"/>
  <c r="CD21" i="1"/>
  <c r="CJ21" i="1"/>
  <c r="CZ21" i="1"/>
  <c r="CK21" i="1"/>
  <c r="DA21" i="1"/>
  <c r="CN21" i="1"/>
  <c r="DD21" i="1"/>
  <c r="CQ21" i="1"/>
  <c r="BV21" i="1"/>
  <c r="CR21" i="1"/>
  <c r="BY21" i="1"/>
  <c r="CS21" i="1"/>
  <c r="BZ21" i="1"/>
  <c r="CL31" i="1"/>
  <c r="CT31" i="1"/>
  <c r="DB31" i="1"/>
  <c r="CE31" i="1"/>
  <c r="CM31" i="1"/>
  <c r="CU31" i="1"/>
  <c r="DC31" i="1"/>
  <c r="CG31" i="1"/>
  <c r="CO31" i="1"/>
  <c r="CW31" i="1"/>
  <c r="DE31" i="1"/>
  <c r="CH31" i="1"/>
  <c r="CP31" i="1"/>
  <c r="CX31" i="1"/>
  <c r="CN31" i="1"/>
  <c r="DD31" i="1"/>
  <c r="CA31" i="1"/>
  <c r="BT31" i="1"/>
  <c r="CQ31" i="1"/>
  <c r="CB31" i="1"/>
  <c r="CR31" i="1"/>
  <c r="BU31" i="1"/>
  <c r="CC31" i="1"/>
  <c r="CS31" i="1"/>
  <c r="BV31" i="1"/>
  <c r="CD31" i="1"/>
  <c r="CF31" i="1"/>
  <c r="CV31" i="1"/>
  <c r="BW31" i="1"/>
  <c r="CI31" i="1"/>
  <c r="CY31" i="1"/>
  <c r="BX31" i="1"/>
  <c r="CJ31" i="1"/>
  <c r="CZ31" i="1"/>
  <c r="BY31" i="1"/>
  <c r="CK31" i="1"/>
  <c r="DA31" i="1"/>
  <c r="BZ31" i="1"/>
  <c r="CH24" i="1"/>
  <c r="CP24" i="1"/>
  <c r="CX24" i="1"/>
  <c r="BV24" i="1"/>
  <c r="CD24" i="1"/>
  <c r="CI24" i="1"/>
  <c r="CQ24" i="1"/>
  <c r="CY24" i="1"/>
  <c r="BW24" i="1"/>
  <c r="CK24" i="1"/>
  <c r="CS24" i="1"/>
  <c r="DA24" i="1"/>
  <c r="BY24" i="1"/>
  <c r="CL24" i="1"/>
  <c r="CT24" i="1"/>
  <c r="DB24" i="1"/>
  <c r="CR24" i="1"/>
  <c r="BX24" i="1"/>
  <c r="CE24" i="1"/>
  <c r="CU24" i="1"/>
  <c r="BZ24" i="1"/>
  <c r="BT24" i="1"/>
  <c r="CF24" i="1"/>
  <c r="CV24" i="1"/>
  <c r="CA24" i="1"/>
  <c r="CG24" i="1"/>
  <c r="CW24" i="1"/>
  <c r="CB24" i="1"/>
  <c r="CJ24" i="1"/>
  <c r="CZ24" i="1"/>
  <c r="CC24" i="1"/>
  <c r="CM24" i="1"/>
  <c r="DC24" i="1"/>
  <c r="CN24" i="1"/>
  <c r="DD24" i="1"/>
  <c r="CO24" i="1"/>
  <c r="DE24" i="1"/>
  <c r="BU24" i="1"/>
  <c r="CH30" i="1"/>
  <c r="CP30" i="1"/>
  <c r="CX30" i="1"/>
  <c r="CI30" i="1"/>
  <c r="CQ30" i="1"/>
  <c r="CY30" i="1"/>
  <c r="CK30" i="1"/>
  <c r="CS30" i="1"/>
  <c r="DA30" i="1"/>
  <c r="CL30" i="1"/>
  <c r="CT30" i="1"/>
  <c r="DB30" i="1"/>
  <c r="CJ30" i="1"/>
  <c r="CZ30" i="1"/>
  <c r="BU30" i="1"/>
  <c r="CC30" i="1"/>
  <c r="CM30" i="1"/>
  <c r="DC30" i="1"/>
  <c r="BV30" i="1"/>
  <c r="CD30" i="1"/>
  <c r="CN30" i="1"/>
  <c r="DD30" i="1"/>
  <c r="BW30" i="1"/>
  <c r="CO30" i="1"/>
  <c r="DE30" i="1"/>
  <c r="BX30" i="1"/>
  <c r="CR30" i="1"/>
  <c r="BY30" i="1"/>
  <c r="CE30" i="1"/>
  <c r="CU30" i="1"/>
  <c r="BZ30" i="1"/>
  <c r="CF30" i="1"/>
  <c r="CV30" i="1"/>
  <c r="CA30" i="1"/>
  <c r="CG30" i="1"/>
  <c r="CW30" i="1"/>
  <c r="CB30" i="1"/>
  <c r="BT30" i="1"/>
  <c r="CL25" i="1"/>
  <c r="CT25" i="1"/>
  <c r="DB25" i="1"/>
  <c r="CB25" i="1"/>
  <c r="CE25" i="1"/>
  <c r="CM25" i="1"/>
  <c r="CU25" i="1"/>
  <c r="DC25" i="1"/>
  <c r="BU25" i="1"/>
  <c r="CC25" i="1"/>
  <c r="CG25" i="1"/>
  <c r="CO25" i="1"/>
  <c r="CW25" i="1"/>
  <c r="DE25" i="1"/>
  <c r="BW25" i="1"/>
  <c r="CH25" i="1"/>
  <c r="CP25" i="1"/>
  <c r="CX25" i="1"/>
  <c r="CF25" i="1"/>
  <c r="CV25" i="1"/>
  <c r="BZ25" i="1"/>
  <c r="CI25" i="1"/>
  <c r="CY25" i="1"/>
  <c r="CA25" i="1"/>
  <c r="CJ25" i="1"/>
  <c r="CZ25" i="1"/>
  <c r="CD25" i="1"/>
  <c r="BT25" i="1"/>
  <c r="CK25" i="1"/>
  <c r="DA25" i="1"/>
  <c r="CN25" i="1"/>
  <c r="DD25" i="1"/>
  <c r="CQ25" i="1"/>
  <c r="BV25" i="1"/>
  <c r="CR25" i="1"/>
  <c r="BX25" i="1"/>
  <c r="CS25" i="1"/>
  <c r="BY25" i="1"/>
  <c r="CH28" i="1"/>
  <c r="CP28" i="1"/>
  <c r="CX28" i="1"/>
  <c r="CI28" i="1"/>
  <c r="CQ28" i="1"/>
  <c r="CY28" i="1"/>
  <c r="CK28" i="1"/>
  <c r="CS28" i="1"/>
  <c r="DA28" i="1"/>
  <c r="CL28" i="1"/>
  <c r="CT28" i="1"/>
  <c r="DB28" i="1"/>
  <c r="CR28" i="1"/>
  <c r="BY28" i="1"/>
  <c r="CE28" i="1"/>
  <c r="CU28" i="1"/>
  <c r="BZ28" i="1"/>
  <c r="CF28" i="1"/>
  <c r="CV28" i="1"/>
  <c r="CA28" i="1"/>
  <c r="CG28" i="1"/>
  <c r="CW28" i="1"/>
  <c r="CB28" i="1"/>
  <c r="CJ28" i="1"/>
  <c r="CZ28" i="1"/>
  <c r="BU28" i="1"/>
  <c r="CC28" i="1"/>
  <c r="CM28" i="1"/>
  <c r="DC28" i="1"/>
  <c r="BV28" i="1"/>
  <c r="CD28" i="1"/>
  <c r="BT28" i="1"/>
  <c r="CN28" i="1"/>
  <c r="DD28" i="1"/>
  <c r="BW28" i="1"/>
  <c r="CO28" i="1"/>
  <c r="DE28" i="1"/>
  <c r="BX28" i="1"/>
  <c r="CL13" i="1"/>
  <c r="CT13" i="1"/>
  <c r="DB13" i="1"/>
  <c r="CB13" i="1"/>
  <c r="CE13" i="1"/>
  <c r="CM13" i="1"/>
  <c r="CU13" i="1"/>
  <c r="DC13" i="1"/>
  <c r="BU13" i="1"/>
  <c r="CC13" i="1"/>
  <c r="CG13" i="1"/>
  <c r="CO13" i="1"/>
  <c r="CW13" i="1"/>
  <c r="DE13" i="1"/>
  <c r="BW13" i="1"/>
  <c r="CH13" i="1"/>
  <c r="CP13" i="1"/>
  <c r="CX13" i="1"/>
  <c r="BX13" i="1"/>
  <c r="CF13" i="1"/>
  <c r="CV13" i="1"/>
  <c r="CA13" i="1"/>
  <c r="CI13" i="1"/>
  <c r="CY13" i="1"/>
  <c r="CD13" i="1"/>
  <c r="CJ13" i="1"/>
  <c r="CZ13" i="1"/>
  <c r="CK13" i="1"/>
  <c r="DA13" i="1"/>
  <c r="CN13" i="1"/>
  <c r="DD13" i="1"/>
  <c r="CQ13" i="1"/>
  <c r="BV13" i="1"/>
  <c r="CR13" i="1"/>
  <c r="BY13" i="1"/>
  <c r="BT13" i="1"/>
  <c r="CS13" i="1"/>
  <c r="BZ13" i="1"/>
  <c r="CL29" i="1"/>
  <c r="CT29" i="1"/>
  <c r="DB29" i="1"/>
  <c r="CE29" i="1"/>
  <c r="CM29" i="1"/>
  <c r="CU29" i="1"/>
  <c r="DC29" i="1"/>
  <c r="CG29" i="1"/>
  <c r="CO29" i="1"/>
  <c r="CW29" i="1"/>
  <c r="DE29" i="1"/>
  <c r="CH29" i="1"/>
  <c r="CP29" i="1"/>
  <c r="CX29" i="1"/>
  <c r="CF29" i="1"/>
  <c r="CV29" i="1"/>
  <c r="BW29" i="1"/>
  <c r="CI29" i="1"/>
  <c r="CY29" i="1"/>
  <c r="BX29" i="1"/>
  <c r="CJ29" i="1"/>
  <c r="CZ29" i="1"/>
  <c r="BY29" i="1"/>
  <c r="CK29" i="1"/>
  <c r="DA29" i="1"/>
  <c r="BZ29" i="1"/>
  <c r="CN29" i="1"/>
  <c r="DD29" i="1"/>
  <c r="CA29" i="1"/>
  <c r="CQ29" i="1"/>
  <c r="CB29" i="1"/>
  <c r="CR29" i="1"/>
  <c r="BU29" i="1"/>
  <c r="CC29" i="1"/>
  <c r="BT29" i="1"/>
  <c r="CS29" i="1"/>
  <c r="BV29" i="1"/>
  <c r="CD29" i="1"/>
  <c r="CH14" i="1"/>
  <c r="CP14" i="1"/>
  <c r="CX14" i="1"/>
  <c r="BZ14" i="1"/>
  <c r="CI14" i="1"/>
  <c r="CQ14" i="1"/>
  <c r="CY14" i="1"/>
  <c r="CA14" i="1"/>
  <c r="CK14" i="1"/>
  <c r="CS14" i="1"/>
  <c r="DA14" i="1"/>
  <c r="BU14" i="1"/>
  <c r="CC14" i="1"/>
  <c r="CL14" i="1"/>
  <c r="CT14" i="1"/>
  <c r="DB14" i="1"/>
  <c r="BV14" i="1"/>
  <c r="CD14" i="1"/>
  <c r="CJ14" i="1"/>
  <c r="CZ14" i="1"/>
  <c r="CM14" i="1"/>
  <c r="DC14" i="1"/>
  <c r="CN14" i="1"/>
  <c r="DD14" i="1"/>
  <c r="BW14" i="1"/>
  <c r="CO14" i="1"/>
  <c r="DE14" i="1"/>
  <c r="BX14" i="1"/>
  <c r="CR14" i="1"/>
  <c r="BY14" i="1"/>
  <c r="CE14" i="1"/>
  <c r="CU14" i="1"/>
  <c r="CB14" i="1"/>
  <c r="CF14" i="1"/>
  <c r="CV14" i="1"/>
  <c r="CG14" i="1"/>
  <c r="CW14" i="1"/>
  <c r="BT14" i="1"/>
  <c r="CH18" i="1"/>
  <c r="CP18" i="1"/>
  <c r="CX18" i="1"/>
  <c r="BZ18" i="1"/>
  <c r="CI18" i="1"/>
  <c r="CQ18" i="1"/>
  <c r="CY18" i="1"/>
  <c r="CA18" i="1"/>
  <c r="CK18" i="1"/>
  <c r="CS18" i="1"/>
  <c r="DA18" i="1"/>
  <c r="BU18" i="1"/>
  <c r="CC18" i="1"/>
  <c r="CL18" i="1"/>
  <c r="CT18" i="1"/>
  <c r="DB18" i="1"/>
  <c r="BV18" i="1"/>
  <c r="CD18" i="1"/>
  <c r="CJ18" i="1"/>
  <c r="CZ18" i="1"/>
  <c r="BY18" i="1"/>
  <c r="CM18" i="1"/>
  <c r="DC18" i="1"/>
  <c r="CB18" i="1"/>
  <c r="CN18" i="1"/>
  <c r="DD18" i="1"/>
  <c r="CO18" i="1"/>
  <c r="DE18" i="1"/>
  <c r="BT18" i="1"/>
  <c r="CR18" i="1"/>
  <c r="CE18" i="1"/>
  <c r="CU18" i="1"/>
  <c r="CF18" i="1"/>
  <c r="CV18" i="1"/>
  <c r="BW18" i="1"/>
  <c r="CG18" i="1"/>
  <c r="CW18" i="1"/>
  <c r="BX18" i="1"/>
  <c r="CL23" i="1"/>
  <c r="CT23" i="1"/>
  <c r="DB23" i="1"/>
  <c r="BX23" i="1"/>
  <c r="CE23" i="1"/>
  <c r="CM23" i="1"/>
  <c r="CU23" i="1"/>
  <c r="DC23" i="1"/>
  <c r="BY23" i="1"/>
  <c r="CG23" i="1"/>
  <c r="CO23" i="1"/>
  <c r="CW23" i="1"/>
  <c r="DE23" i="1"/>
  <c r="CA23" i="1"/>
  <c r="CH23" i="1"/>
  <c r="CP23" i="1"/>
  <c r="CX23" i="1"/>
  <c r="CN23" i="1"/>
  <c r="DD23" i="1"/>
  <c r="BU23" i="1"/>
  <c r="BT23" i="1"/>
  <c r="CQ23" i="1"/>
  <c r="BV23" i="1"/>
  <c r="CR23" i="1"/>
  <c r="BW23" i="1"/>
  <c r="CS23" i="1"/>
  <c r="BZ23" i="1"/>
  <c r="CF23" i="1"/>
  <c r="CV23" i="1"/>
  <c r="CB23" i="1"/>
  <c r="CI23" i="1"/>
  <c r="CY23" i="1"/>
  <c r="CC23" i="1"/>
  <c r="CJ23" i="1"/>
  <c r="CZ23" i="1"/>
  <c r="CD23" i="1"/>
  <c r="CK23" i="1"/>
  <c r="DA23" i="1"/>
  <c r="CH22" i="1"/>
  <c r="CP22" i="1"/>
  <c r="CX22" i="1"/>
  <c r="BZ22" i="1"/>
  <c r="CI22" i="1"/>
  <c r="CQ22" i="1"/>
  <c r="CY22" i="1"/>
  <c r="CA22" i="1"/>
  <c r="CK22" i="1"/>
  <c r="CS22" i="1"/>
  <c r="DA22" i="1"/>
  <c r="BU22" i="1"/>
  <c r="CC22" i="1"/>
  <c r="CL22" i="1"/>
  <c r="CT22" i="1"/>
  <c r="DB22" i="1"/>
  <c r="CJ22" i="1"/>
  <c r="CZ22" i="1"/>
  <c r="CM22" i="1"/>
  <c r="DC22" i="1"/>
  <c r="CN22" i="1"/>
  <c r="DD22" i="1"/>
  <c r="BV22" i="1"/>
  <c r="CO22" i="1"/>
  <c r="DE22" i="1"/>
  <c r="BW22" i="1"/>
  <c r="CR22" i="1"/>
  <c r="BX22" i="1"/>
  <c r="CE22" i="1"/>
  <c r="CU22" i="1"/>
  <c r="BY22" i="1"/>
  <c r="CF22" i="1"/>
  <c r="CV22" i="1"/>
  <c r="CB22" i="1"/>
  <c r="CG22" i="1"/>
  <c r="CW22" i="1"/>
  <c r="CD22" i="1"/>
  <c r="BT22" i="1"/>
  <c r="CL15" i="1"/>
  <c r="CT15" i="1"/>
  <c r="DB15" i="1"/>
  <c r="BX15" i="1"/>
  <c r="CE15" i="1"/>
  <c r="CM15" i="1"/>
  <c r="CU15" i="1"/>
  <c r="DC15" i="1"/>
  <c r="BY15" i="1"/>
  <c r="CG15" i="1"/>
  <c r="CO15" i="1"/>
  <c r="CW15" i="1"/>
  <c r="DE15" i="1"/>
  <c r="CA15" i="1"/>
  <c r="CH15" i="1"/>
  <c r="CP15" i="1"/>
  <c r="CX15" i="1"/>
  <c r="CB15" i="1"/>
  <c r="CN15" i="1"/>
  <c r="DD15" i="1"/>
  <c r="BW15" i="1"/>
  <c r="BT15" i="1"/>
  <c r="CQ15" i="1"/>
  <c r="BZ15" i="1"/>
  <c r="CR15" i="1"/>
  <c r="CC15" i="1"/>
  <c r="CS15" i="1"/>
  <c r="CD15" i="1"/>
  <c r="CF15" i="1"/>
  <c r="CV15" i="1"/>
  <c r="CI15" i="1"/>
  <c r="CY15" i="1"/>
  <c r="CJ15" i="1"/>
  <c r="CZ15" i="1"/>
  <c r="BU15" i="1"/>
  <c r="CK15" i="1"/>
  <c r="DA15" i="1"/>
  <c r="BV15" i="1"/>
  <c r="CF33" i="1" l="1"/>
  <c r="AE37" i="1" s="1"/>
  <c r="CP33" i="1"/>
  <c r="D46" i="1" s="1"/>
  <c r="DB33" i="1"/>
  <c r="AE44" i="1" s="1"/>
  <c r="CN33" i="1"/>
  <c r="AM40" i="1" s="1"/>
  <c r="CS33" i="1"/>
  <c r="L44" i="1" s="1"/>
  <c r="BX33" i="1"/>
  <c r="D40" i="1" s="1"/>
  <c r="CO33" i="1"/>
  <c r="D45" i="1" s="1"/>
  <c r="CH33" i="1"/>
  <c r="AE39" i="1" s="1"/>
  <c r="CA33" i="1"/>
  <c r="L37" i="1" s="1"/>
  <c r="CD33" i="1"/>
  <c r="W36" i="1" s="1"/>
  <c r="DA33" i="1"/>
  <c r="W48" i="1" s="1"/>
  <c r="CV33" i="1"/>
  <c r="L47" i="1" s="1"/>
  <c r="DE33" i="1"/>
  <c r="AE47" i="1" s="1"/>
  <c r="CM33" i="1"/>
  <c r="AM39" i="1" s="1"/>
  <c r="CY33" i="1"/>
  <c r="W46" i="1" s="1"/>
  <c r="CL33" i="1"/>
  <c r="CR33" i="1"/>
  <c r="D48" i="1" s="1"/>
  <c r="CG33" i="1"/>
  <c r="AE38" i="1" s="1"/>
  <c r="DC33" i="1"/>
  <c r="AE45" i="1" s="1"/>
  <c r="BU33" i="1"/>
  <c r="D37" i="1" s="1"/>
  <c r="DD33" i="1"/>
  <c r="AE46" i="1" s="1"/>
  <c r="BW33" i="1"/>
  <c r="D39" i="1" s="1"/>
  <c r="CU33" i="1"/>
  <c r="L46" i="1" s="1"/>
  <c r="CC33" i="1"/>
  <c r="L40" i="1" s="1"/>
  <c r="BV33" i="1"/>
  <c r="D38" i="1" s="1"/>
  <c r="CJ33" i="1"/>
  <c r="AM37" i="1" s="1"/>
  <c r="AM44" i="1"/>
  <c r="BT33" i="1"/>
  <c r="D36" i="1" s="1"/>
  <c r="CE33" i="1"/>
  <c r="AE36" i="1" s="1"/>
  <c r="BY33" i="1"/>
  <c r="L36" i="1" s="1"/>
  <c r="CZ33" i="1"/>
  <c r="W47" i="1" s="1"/>
  <c r="CB33" i="1"/>
  <c r="L39" i="1" s="1"/>
  <c r="CW33" i="1"/>
  <c r="W44" i="1" s="1"/>
  <c r="CT33" i="1"/>
  <c r="L45" i="1" s="1"/>
  <c r="CI33" i="1"/>
  <c r="AM36" i="1" s="1"/>
  <c r="D44" i="1"/>
  <c r="CK33" i="1"/>
  <c r="AM38" i="1" s="1"/>
  <c r="CX33" i="1"/>
  <c r="W45" i="1" s="1"/>
  <c r="CQ33" i="1"/>
  <c r="D47" i="1" s="1"/>
  <c r="BZ33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11" i="1"/>
  <c r="AZ12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B20" i="1"/>
  <c r="L38" i="1" l="1"/>
  <c r="O20" i="1"/>
  <c r="AY32" i="1"/>
  <c r="O17" i="1" s="1"/>
  <c r="B17" i="1" l="1"/>
  <c r="O22" i="1"/>
</calcChain>
</file>

<file path=xl/sharedStrings.xml><?xml version="1.0" encoding="utf-8"?>
<sst xmlns="http://schemas.openxmlformats.org/spreadsheetml/2006/main" count="176" uniqueCount="86">
  <si>
    <t>Norwich  NR4 6NN</t>
  </si>
  <si>
    <t>01603 502246</t>
  </si>
  <si>
    <t>hq@norfolkscouts.org.uk</t>
  </si>
  <si>
    <t>Important notes:</t>
  </si>
  <si>
    <t>Claims not made within two months will not normally be settled</t>
  </si>
  <si>
    <t>Name:</t>
  </si>
  <si>
    <t>Email:</t>
  </si>
  <si>
    <t>Telephone:</t>
  </si>
  <si>
    <t>Claims under £10 will only be settled by bank transfer</t>
  </si>
  <si>
    <t>Sortcode:</t>
  </si>
  <si>
    <t>Account no:</t>
  </si>
  <si>
    <t>Expenses claim details</t>
  </si>
  <si>
    <t>Date</t>
  </si>
  <si>
    <t>Amount</t>
  </si>
  <si>
    <t>Miles</t>
  </si>
  <si>
    <t>Details of Expense or Mileage Claim</t>
  </si>
  <si>
    <t>No</t>
  </si>
  <si>
    <t>Will you be supplying a fuel receipt for VAT claim?</t>
  </si>
  <si>
    <t>Mileage</t>
  </si>
  <si>
    <t>Other Expenses</t>
  </si>
  <si>
    <t>Total Expenses</t>
  </si>
  <si>
    <r>
      <rPr>
        <b/>
        <sz val="10"/>
        <color theme="1"/>
        <rFont val="Nunito Sans Light"/>
      </rPr>
      <t>Declaration:</t>
    </r>
    <r>
      <rPr>
        <sz val="10"/>
        <color theme="1"/>
        <rFont val="Nunito Sans Light"/>
      </rPr>
      <t xml:space="preserve"> I declare that these expenses are wholly incurred for the benefit of Norfolk County Scout Council.</t>
    </r>
  </si>
  <si>
    <t>Signature</t>
  </si>
  <si>
    <t>Budget</t>
  </si>
  <si>
    <t>Approved</t>
  </si>
  <si>
    <t>County Office, Eaton Vale</t>
  </si>
  <si>
    <t>This form is designed to be completed electronically then emailed or printed. For queries regarding expense please check our Expense Policy.</t>
  </si>
  <si>
    <t>Expense Policy</t>
  </si>
  <si>
    <t>Department</t>
  </si>
  <si>
    <t>Usage</t>
  </si>
  <si>
    <t>Shared Support</t>
  </si>
  <si>
    <t>People (Travel, Meetings and Consumables)</t>
  </si>
  <si>
    <t>Role Based (CC, CYC, Media, Awards)</t>
  </si>
  <si>
    <t>Projects</t>
  </si>
  <si>
    <t>Expected Commitments</t>
  </si>
  <si>
    <t>Projects (AGM, OpM, Nfk Show, EoE Sub, BPA, SGD)</t>
  </si>
  <si>
    <t>Board of Trustees</t>
  </si>
  <si>
    <t>Role Based (Officers and Advisers)</t>
  </si>
  <si>
    <t>Appointments</t>
  </si>
  <si>
    <t>Projects (County Conf.)</t>
  </si>
  <si>
    <t>Adult Dev and Support</t>
  </si>
  <si>
    <t>Hardware</t>
  </si>
  <si>
    <t>Adult Training</t>
  </si>
  <si>
    <t>Growth</t>
  </si>
  <si>
    <t>Role Based (DCC + Team)</t>
  </si>
  <si>
    <t>Projects (Freshers, Thanks etc)</t>
  </si>
  <si>
    <t>Projects (Exec Training etc)</t>
  </si>
  <si>
    <t>Operations</t>
  </si>
  <si>
    <t>Active Support Units</t>
  </si>
  <si>
    <t>Programme</t>
  </si>
  <si>
    <t>International</t>
  </si>
  <si>
    <t>Projects (Top Awards pres)</t>
  </si>
  <si>
    <t>Projects (CTD, DC Day, R&amp;R, Adult Award, Top Awards)</t>
  </si>
  <si>
    <t>Card charges</t>
  </si>
  <si>
    <t>Insurance costs</t>
  </si>
  <si>
    <t>Pension contributions</t>
  </si>
  <si>
    <t>Postage</t>
  </si>
  <si>
    <t>Printing and statioery</t>
  </si>
  <si>
    <t>Repairs and renewals</t>
  </si>
  <si>
    <t>Salaries and NI</t>
  </si>
  <si>
    <t>Telecom charges</t>
  </si>
  <si>
    <t xml:space="preserve">Audit &amp; Accountancy </t>
  </si>
  <si>
    <t>Z - Off Exp (CO only)</t>
  </si>
  <si>
    <t>Cost Centre</t>
  </si>
  <si>
    <t>Z - Other</t>
  </si>
  <si>
    <t>Treasurer Approved outside budgets</t>
  </si>
  <si>
    <t>Combined</t>
  </si>
  <si>
    <t xml:space="preserve">Expense budget </t>
  </si>
  <si>
    <t>Mileage Allowed</t>
  </si>
  <si>
    <t>Yes</t>
  </si>
  <si>
    <t>MA</t>
  </si>
  <si>
    <t>Code Error</t>
  </si>
  <si>
    <t>Not coded</t>
  </si>
  <si>
    <t>CC</t>
  </si>
  <si>
    <t>Analysis</t>
  </si>
  <si>
    <t>With VAT Receipt</t>
  </si>
  <si>
    <t>Without VAT Receipt</t>
  </si>
  <si>
    <t>Mileage amount</t>
  </si>
  <si>
    <t>Cost centre analysis - For County Office Information</t>
  </si>
  <si>
    <t>Office Expense</t>
  </si>
  <si>
    <t>Treasurer Approved</t>
  </si>
  <si>
    <t>Please ensure that you select an Expense budget for each claim line</t>
  </si>
  <si>
    <t>People</t>
  </si>
  <si>
    <t>Z- Other</t>
  </si>
  <si>
    <t>NORJAM 2022</t>
  </si>
  <si>
    <t>Indicated in coding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</si>
</sst>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dd\ mmm\ yy"/>
    <numFmt numFmtId="165" formatCode="_-[$£-809]* #,##0.00_-;\-[$£-809]* #,##0.00_-;_-[$£-809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unito Sans Light"/>
    </font>
    <font>
      <b/>
      <sz val="10"/>
      <color theme="1"/>
      <name val="Nunito Sans Light"/>
    </font>
    <font>
      <sz val="8"/>
      <color theme="1"/>
      <name val="Nunito Sans Light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Nunito Sans Light"/>
    </font>
    <font>
      <b/>
      <sz val="10"/>
      <color rgb="FFFF0000"/>
      <name val="Nunito Sans Light"/>
    </font>
    <font>
      <b/>
      <sz val="11"/>
      <color rgb="FFFF0000"/>
      <name val="Calibri"/>
      <family val="2"/>
      <scheme val="minor"/>
    </font>
    <font>
      <sz val="8"/>
      <name val="Nunito Sans Light"/>
    </font>
    <font>
      <sz val="9"/>
      <color theme="1"/>
      <name val="Nunito Sans Light"/>
    </font>
    <font>
      <sz val="10"/>
      <color theme="1"/>
      <name val="Nunito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2" tint="-0.749992370372631"/>
      </left>
      <right/>
      <top style="medium">
        <color theme="2" tint="-0.749992370372631"/>
      </top>
      <bottom style="medium">
        <color theme="2" tint="-0.749992370372631"/>
      </bottom>
      <diagonal/>
    </border>
    <border>
      <left/>
      <right/>
      <top style="medium">
        <color theme="2" tint="-0.749992370372631"/>
      </top>
      <bottom style="medium">
        <color theme="2" tint="-0.749992370372631"/>
      </bottom>
      <diagonal/>
    </border>
    <border>
      <left/>
      <right style="medium">
        <color theme="2" tint="-0.749992370372631"/>
      </right>
      <top style="medium">
        <color theme="2" tint="-0.749992370372631"/>
      </top>
      <bottom style="medium">
        <color theme="2" tint="-0.749992370372631"/>
      </bottom>
      <diagonal/>
    </border>
    <border>
      <left/>
      <right/>
      <top style="thin">
        <color theme="2" tint="-0.74999237037263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2" borderId="0" xfId="0" applyFont="1" applyFill="1"/>
    <xf numFmtId="0" fontId="3" fillId="0" borderId="1" xfId="0" applyFont="1" applyBorder="1" applyAlignment="1"/>
    <xf numFmtId="0" fontId="4" fillId="3" borderId="0" xfId="0" applyFont="1" applyFill="1"/>
    <xf numFmtId="0" fontId="2" fillId="0" borderId="0" xfId="0" applyFont="1"/>
    <xf numFmtId="0" fontId="3" fillId="0" borderId="1" xfId="0" applyFont="1" applyBorder="1" applyAlignment="1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/>
    <xf numFmtId="0" fontId="9" fillId="0" borderId="0" xfId="0" applyFont="1" applyBorder="1" applyAlignment="1"/>
    <xf numFmtId="0" fontId="7" fillId="0" borderId="1" xfId="0" applyFont="1" applyBorder="1"/>
    <xf numFmtId="0" fontId="10" fillId="3" borderId="9" xfId="0" applyFont="1" applyFill="1" applyBorder="1"/>
    <xf numFmtId="0" fontId="2" fillId="0" borderId="9" xfId="0" applyFont="1" applyBorder="1"/>
    <xf numFmtId="0" fontId="4" fillId="3" borderId="9" xfId="0" applyFont="1" applyFill="1" applyBorder="1"/>
    <xf numFmtId="0" fontId="2" fillId="0" borderId="4" xfId="0" applyFont="1" applyBorder="1" applyProtection="1">
      <protection locked="0"/>
    </xf>
    <xf numFmtId="0" fontId="0" fillId="0" borderId="0" xfId="0" applyFont="1"/>
    <xf numFmtId="0" fontId="11" fillId="0" borderId="0" xfId="0" applyFont="1"/>
    <xf numFmtId="0" fontId="12" fillId="0" borderId="0" xfId="0" applyFont="1"/>
    <xf numFmtId="0" fontId="11" fillId="0" borderId="13" xfId="0" applyFont="1" applyBorder="1"/>
    <xf numFmtId="0" fontId="11" fillId="0" borderId="0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" xfId="0" applyFont="1" applyBorder="1"/>
    <xf numFmtId="0" fontId="11" fillId="0" borderId="16" xfId="0" applyFont="1" applyBorder="1"/>
    <xf numFmtId="44" fontId="11" fillId="0" borderId="0" xfId="1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4" xfId="0" applyNumberFormat="1" applyFont="1" applyBorder="1" applyAlignment="1" applyProtection="1">
      <protection locked="0"/>
    </xf>
    <xf numFmtId="164" fontId="2" fillId="0" borderId="2" xfId="0" applyNumberFormat="1" applyFont="1" applyBorder="1"/>
    <xf numFmtId="0" fontId="2" fillId="0" borderId="2" xfId="0" applyFont="1" applyBorder="1" applyProtection="1">
      <protection locked="0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5" xfId="0" applyFont="1" applyBorder="1"/>
    <xf numFmtId="0" fontId="3" fillId="0" borderId="6" xfId="0" applyFont="1" applyBorder="1"/>
    <xf numFmtId="165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164" fontId="2" fillId="0" borderId="4" xfId="0" applyNumberFormat="1" applyFont="1" applyBorder="1" applyProtection="1">
      <protection locked="0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4" xfId="0" applyFont="1" applyBorder="1" applyAlignment="1" applyProtection="1">
      <protection locked="0"/>
    </xf>
    <xf numFmtId="44" fontId="2" fillId="0" borderId="4" xfId="1" applyFont="1" applyBorder="1" applyAlignment="1" applyProtection="1">
      <alignment shrinkToFit="1"/>
      <protection locked="0"/>
    </xf>
    <xf numFmtId="0" fontId="4" fillId="3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3" xfId="0" applyNumberFormat="1" applyFont="1" applyBorder="1" applyAlignment="1" applyProtection="1">
      <protection locked="0"/>
    </xf>
    <xf numFmtId="49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1" xfId="0" applyFont="1" applyBorder="1" applyAlignment="1"/>
    <xf numFmtId="0" fontId="4" fillId="3" borderId="0" xfId="0" applyFont="1" applyFill="1" applyAlignment="1">
      <alignment horizontal="center"/>
    </xf>
    <xf numFmtId="0" fontId="5" fillId="0" borderId="0" xfId="2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8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41275</xdr:rowOff>
    </xdr:from>
    <xdr:to>
      <xdr:col>7</xdr:col>
      <xdr:colOff>85725</xdr:colOff>
      <xdr:row>5</xdr:row>
      <xdr:rowOff>82794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1B3228-78F4-4FFF-AF16-BDC3D4E45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31800"/>
          <a:ext cx="1343025" cy="641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xbijw7vrteqku4j/2018ExpenseClaimGuidelines.docx?dl=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BEA5-FD53-48D7-96E5-8A08F5830218}">
  <dimension ref="A1:DG49"/>
  <sheetViews>
    <sheetView showGridLines="0" tabSelected="1" zoomScaleNormal="100" workbookViewId="0">
      <selection activeCell="AS19" sqref="AS19:AU19"/>
    </sheetView>
  </sheetViews>
  <sheetFormatPr defaultColWidth="2.7109375" defaultRowHeight="15" x14ac:dyDescent="0.25"/>
  <cols>
    <col min="2" max="2" width="3.85546875" bestFit="1" customWidth="1"/>
    <col min="4" max="4" width="3" bestFit="1" customWidth="1"/>
    <col min="10" max="10" width="3" bestFit="1" customWidth="1"/>
    <col min="18" max="18" width="8.5703125" customWidth="1"/>
    <col min="19" max="19" width="6.7109375" customWidth="1"/>
    <col min="21" max="21" width="3" bestFit="1" customWidth="1"/>
    <col min="29" max="29" width="3" bestFit="1" customWidth="1"/>
    <col min="37" max="37" width="3" bestFit="1" customWidth="1"/>
    <col min="48" max="48" width="3.28515625" style="14" bestFit="1" customWidth="1"/>
    <col min="49" max="49" width="2.7109375" style="13"/>
    <col min="50" max="50" width="5.85546875" style="14" hidden="1" customWidth="1"/>
    <col min="51" max="51" width="6.5703125" style="14" hidden="1" customWidth="1"/>
    <col min="52" max="52" width="6.140625" style="14" hidden="1" customWidth="1"/>
    <col min="53" max="53" width="63.5703125" style="14" customWidth="1"/>
    <col min="54" max="54" width="5.5703125" style="14" hidden="1" customWidth="1"/>
    <col min="55" max="56" width="2.7109375" style="14" hidden="1" customWidth="1"/>
    <col min="57" max="57" width="11.140625" style="14" hidden="1" customWidth="1"/>
    <col min="58" max="58" width="15.85546875" style="14" hidden="1" customWidth="1"/>
    <col min="59" max="71" width="2.7109375" style="14" hidden="1" customWidth="1"/>
    <col min="72" max="78" width="3" style="14" hidden="1" customWidth="1"/>
    <col min="79" max="81" width="2.7109375" style="14" hidden="1" customWidth="1"/>
    <col min="82" max="84" width="3" style="14" hidden="1" customWidth="1"/>
    <col min="85" max="86" width="2.7109375" style="14" hidden="1" customWidth="1"/>
    <col min="87" max="88" width="3" hidden="1" customWidth="1"/>
    <col min="89" max="91" width="2.7109375" hidden="1" customWidth="1"/>
    <col min="92" max="93" width="3" hidden="1" customWidth="1"/>
    <col min="94" max="96" width="2.7109375" hidden="1" customWidth="1"/>
    <col min="97" max="98" width="3" hidden="1" customWidth="1"/>
    <col min="99" max="100" width="2.7109375" hidden="1" customWidth="1"/>
    <col min="101" max="102" width="3" hidden="1" customWidth="1"/>
    <col min="103" max="109" width="2.7109375" hidden="1" customWidth="1"/>
    <col min="110" max="110" width="3" hidden="1" customWidth="1"/>
    <col min="111" max="111" width="2.7109375" hidden="1" customWidth="1"/>
  </cols>
  <sheetData>
    <row r="1" spans="1:111" ht="15.75" x14ac:dyDescent="0.3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</row>
    <row r="2" spans="1:111" x14ac:dyDescent="0.2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111" ht="15.75" x14ac:dyDescent="0.3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5"/>
      <c r="BA3" s="25" t="s">
        <v>81</v>
      </c>
    </row>
    <row r="4" spans="1:111" ht="15.75" x14ac:dyDescent="0.3">
      <c r="A4" s="1"/>
      <c r="B4" s="7"/>
      <c r="C4" s="7"/>
      <c r="D4" s="7"/>
      <c r="E4" s="7"/>
      <c r="F4" s="7"/>
      <c r="G4" s="7"/>
      <c r="H4" s="7"/>
      <c r="I4" s="1"/>
      <c r="J4" s="2" t="s">
        <v>25</v>
      </c>
      <c r="K4" s="2"/>
      <c r="L4" s="2"/>
      <c r="M4" s="2"/>
      <c r="N4" s="2"/>
      <c r="O4" s="2"/>
      <c r="P4" s="2"/>
      <c r="Q4" s="2"/>
      <c r="R4" s="2"/>
      <c r="S4" s="61" t="s">
        <v>3</v>
      </c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15"/>
    </row>
    <row r="5" spans="1:111" ht="15.75" x14ac:dyDescent="0.3">
      <c r="A5" s="1"/>
      <c r="B5" s="7"/>
      <c r="C5" s="7"/>
      <c r="D5" s="7"/>
      <c r="E5" s="7"/>
      <c r="F5" s="7"/>
      <c r="G5" s="7"/>
      <c r="H5" s="7"/>
      <c r="I5" s="1"/>
      <c r="J5" s="61" t="s">
        <v>0</v>
      </c>
      <c r="K5" s="61"/>
      <c r="L5" s="61"/>
      <c r="M5" s="61"/>
      <c r="N5" s="61"/>
      <c r="O5" s="61"/>
      <c r="P5" s="61"/>
      <c r="Q5" s="61"/>
      <c r="R5" s="2"/>
      <c r="S5" s="61" t="s">
        <v>4</v>
      </c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15"/>
    </row>
    <row r="6" spans="1:111" ht="15.75" x14ac:dyDescent="0.3">
      <c r="A6" s="1"/>
      <c r="B6" s="7" t="s">
        <v>2</v>
      </c>
      <c r="C6" s="7"/>
      <c r="D6" s="7"/>
      <c r="E6" s="7"/>
      <c r="F6" s="7"/>
      <c r="G6" s="7"/>
      <c r="H6" s="7"/>
      <c r="I6" s="1"/>
      <c r="J6" s="7" t="s">
        <v>1</v>
      </c>
      <c r="R6" s="2"/>
      <c r="S6" s="61" t="s">
        <v>8</v>
      </c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15"/>
    </row>
    <row r="7" spans="1:111" ht="16.5" thickBot="1" x14ac:dyDescent="0.35">
      <c r="A7" s="8"/>
      <c r="B7" s="8"/>
      <c r="C7" s="8"/>
      <c r="D7" s="8"/>
      <c r="E7" s="8"/>
      <c r="F7" s="8"/>
      <c r="G7" s="8"/>
      <c r="H7" s="8"/>
      <c r="I7" s="8"/>
      <c r="J7" s="65"/>
      <c r="K7" s="65"/>
      <c r="L7" s="65"/>
      <c r="M7" s="65"/>
      <c r="N7" s="65"/>
      <c r="O7" s="65"/>
      <c r="P7" s="65"/>
      <c r="Q7" s="65"/>
      <c r="R7" s="65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65"/>
      <c r="AI7" s="65"/>
      <c r="AJ7" s="65"/>
      <c r="AK7" s="65"/>
      <c r="AL7" s="65"/>
      <c r="AM7" s="65"/>
      <c r="AN7" s="65"/>
      <c r="AO7" s="65"/>
      <c r="AP7" s="11"/>
      <c r="AQ7" s="11"/>
      <c r="AR7" s="11"/>
      <c r="AS7" s="11"/>
      <c r="AT7" s="11"/>
      <c r="AU7" s="11"/>
      <c r="AV7" s="16"/>
      <c r="AW7" s="17"/>
    </row>
    <row r="8" spans="1:111" ht="15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 t="str">
        <f>IF(BE9&gt;0,"Mileage claims must use a People expense budget","")</f>
        <v/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5"/>
    </row>
    <row r="9" spans="1:111" ht="15.75" x14ac:dyDescent="0.3">
      <c r="A9" s="1"/>
      <c r="B9" s="5" t="s">
        <v>5</v>
      </c>
      <c r="C9" s="5"/>
      <c r="D9" s="5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1"/>
      <c r="T9" s="1"/>
      <c r="U9" s="1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5"/>
      <c r="BE9" s="14">
        <f>COUNTIF(BE11:BE32,"Code Error")</f>
        <v>0</v>
      </c>
      <c r="BF9" s="14">
        <f>COUNTIF(BF11:BF32,"Not Coded")</f>
        <v>0</v>
      </c>
      <c r="BT9" s="14" t="s">
        <v>74</v>
      </c>
    </row>
    <row r="10" spans="1:111" ht="15.75" x14ac:dyDescent="0.3">
      <c r="A10" s="1"/>
      <c r="B10" s="6" t="s">
        <v>6</v>
      </c>
      <c r="C10" s="6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1"/>
      <c r="T10" s="1"/>
      <c r="U10" s="66" t="s">
        <v>12</v>
      </c>
      <c r="V10" s="66"/>
      <c r="W10" s="66"/>
      <c r="X10" s="66"/>
      <c r="Y10" s="59" t="s">
        <v>15</v>
      </c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 t="s">
        <v>14</v>
      </c>
      <c r="AQ10" s="59"/>
      <c r="AR10" s="59"/>
      <c r="AS10" s="59" t="s">
        <v>13</v>
      </c>
      <c r="AT10" s="59"/>
      <c r="AU10" s="59"/>
      <c r="AV10" s="19" t="s">
        <v>73</v>
      </c>
      <c r="AX10" s="14" t="s">
        <v>77</v>
      </c>
      <c r="BA10" s="21" t="s">
        <v>67</v>
      </c>
      <c r="BB10" s="9" t="s">
        <v>63</v>
      </c>
      <c r="BC10" s="9" t="s">
        <v>70</v>
      </c>
      <c r="BD10" s="9"/>
      <c r="BE10" s="9" t="s">
        <v>71</v>
      </c>
      <c r="BF10" s="9" t="s">
        <v>72</v>
      </c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T10" s="14">
        <v>10</v>
      </c>
      <c r="BU10" s="14">
        <v>11</v>
      </c>
      <c r="BV10" s="14">
        <v>12</v>
      </c>
      <c r="BW10" s="14">
        <v>13</v>
      </c>
      <c r="BX10" s="14">
        <v>14</v>
      </c>
      <c r="BY10" s="14">
        <v>20</v>
      </c>
      <c r="BZ10" s="14">
        <v>21</v>
      </c>
      <c r="CA10" s="14">
        <v>22</v>
      </c>
      <c r="CB10" s="14">
        <v>23</v>
      </c>
      <c r="CC10" s="14">
        <v>24</v>
      </c>
      <c r="CD10" s="14">
        <v>30</v>
      </c>
      <c r="CE10" s="14">
        <v>40</v>
      </c>
      <c r="CF10" s="14">
        <v>41</v>
      </c>
      <c r="CG10" s="14">
        <v>42</v>
      </c>
      <c r="CH10" s="14">
        <v>43</v>
      </c>
      <c r="CI10" s="14">
        <v>50</v>
      </c>
      <c r="CJ10" s="14">
        <v>51</v>
      </c>
      <c r="CK10" s="14">
        <v>52</v>
      </c>
      <c r="CL10" s="14">
        <v>53</v>
      </c>
      <c r="CM10" s="14">
        <v>54</v>
      </c>
      <c r="CN10" s="14">
        <v>60</v>
      </c>
      <c r="CO10" s="14">
        <v>61</v>
      </c>
      <c r="CP10" s="14">
        <v>62</v>
      </c>
      <c r="CQ10" s="14">
        <v>63</v>
      </c>
      <c r="CR10" s="14">
        <v>64</v>
      </c>
      <c r="CS10" s="14">
        <v>70</v>
      </c>
      <c r="CT10" s="14">
        <v>71</v>
      </c>
      <c r="CU10" s="14">
        <v>72</v>
      </c>
      <c r="CV10" s="14">
        <v>73</v>
      </c>
      <c r="CW10" s="14">
        <v>80</v>
      </c>
      <c r="CX10" s="14">
        <v>81</v>
      </c>
      <c r="CY10" s="14">
        <v>82</v>
      </c>
      <c r="CZ10" s="14">
        <v>83</v>
      </c>
      <c r="DA10" s="14">
        <v>84</v>
      </c>
      <c r="DB10" s="14">
        <v>85</v>
      </c>
      <c r="DC10" s="14">
        <v>86</v>
      </c>
      <c r="DD10" s="14">
        <v>87</v>
      </c>
      <c r="DE10" s="14">
        <v>88</v>
      </c>
      <c r="DF10" s="14">
        <v>90</v>
      </c>
      <c r="DG10" s="14">
        <v>91</v>
      </c>
    </row>
    <row r="11" spans="1:111" ht="15.75" x14ac:dyDescent="0.3">
      <c r="A11" s="1"/>
      <c r="B11" s="6" t="s">
        <v>7</v>
      </c>
      <c r="C11" s="6"/>
      <c r="D11" s="6"/>
      <c r="E11" s="6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1"/>
      <c r="T11" s="1"/>
      <c r="U11" s="54"/>
      <c r="V11" s="54"/>
      <c r="W11" s="54"/>
      <c r="X11" s="54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57"/>
      <c r="AQ11" s="57"/>
      <c r="AR11" s="57"/>
      <c r="AS11" s="58"/>
      <c r="AT11" s="58"/>
      <c r="AU11" s="58"/>
      <c r="AV11" s="20" t="str">
        <f>BB11</f>
        <v/>
      </c>
      <c r="AX11" s="23">
        <f>SUM(AP11*IF($Q$14="No",Mileage!$B$2,Mileage!$B$1))</f>
        <v>0</v>
      </c>
      <c r="AY11" s="14" t="str">
        <f>IF($AP11&gt;0,(IF($AS11&gt;0,"ERROR!",$AP11)),"")</f>
        <v/>
      </c>
      <c r="AZ11" s="14" t="str">
        <f>IF($AS11&gt;0,(IF($AP11&gt;0,"ERROR!",$AS11)),"")</f>
        <v/>
      </c>
      <c r="BA11" s="22"/>
      <c r="BB11" s="14" t="str">
        <f>IFERROR(VLOOKUP($BA11,'Building Blocks'!$C$2:$D$50,2,FALSE),"")</f>
        <v/>
      </c>
      <c r="BC11" s="14" t="str">
        <f>IFERROR(VLOOKUP($BA11,'Building Blocks'!$C$2:$E$50,3,FALSE),"")</f>
        <v/>
      </c>
      <c r="BE11" s="14" t="str">
        <f>IF($AP11&gt;0,(IF($BC11="No","Code Error","")),"")</f>
        <v/>
      </c>
      <c r="BF11" s="14" t="str">
        <f>IF((SUM(AP11:AU11))&gt;0,(IF(BA11="","Not coded","")),"")</f>
        <v/>
      </c>
      <c r="BT11" s="14">
        <f>IF($AV11=BT$10,(SUM($AS11+$AX11)),0)</f>
        <v>0</v>
      </c>
      <c r="BU11" s="14">
        <f t="shared" ref="BU11:DF19" si="0">IF($AV11=BU$10,(SUM($AS11+$AX11)),0)</f>
        <v>0</v>
      </c>
      <c r="BV11" s="14">
        <f t="shared" si="0"/>
        <v>0</v>
      </c>
      <c r="BW11" s="14">
        <f t="shared" si="0"/>
        <v>0</v>
      </c>
      <c r="BX11" s="14">
        <f t="shared" si="0"/>
        <v>0</v>
      </c>
      <c r="BY11" s="14">
        <f t="shared" si="0"/>
        <v>0</v>
      </c>
      <c r="BZ11" s="14">
        <f t="shared" si="0"/>
        <v>0</v>
      </c>
      <c r="CA11" s="14">
        <f t="shared" si="0"/>
        <v>0</v>
      </c>
      <c r="CB11" s="14">
        <f t="shared" si="0"/>
        <v>0</v>
      </c>
      <c r="CC11" s="14">
        <f t="shared" si="0"/>
        <v>0</v>
      </c>
      <c r="CD11" s="14">
        <f t="shared" si="0"/>
        <v>0</v>
      </c>
      <c r="CE11" s="14">
        <f t="shared" si="0"/>
        <v>0</v>
      </c>
      <c r="CF11" s="14">
        <f t="shared" si="0"/>
        <v>0</v>
      </c>
      <c r="CG11" s="14">
        <f t="shared" si="0"/>
        <v>0</v>
      </c>
      <c r="CH11" s="14">
        <f t="shared" si="0"/>
        <v>0</v>
      </c>
      <c r="CI11" s="14">
        <f t="shared" si="0"/>
        <v>0</v>
      </c>
      <c r="CJ11" s="14">
        <f t="shared" si="0"/>
        <v>0</v>
      </c>
      <c r="CK11" s="14">
        <f t="shared" si="0"/>
        <v>0</v>
      </c>
      <c r="CL11" s="14">
        <f t="shared" si="0"/>
        <v>0</v>
      </c>
      <c r="CM11" s="14">
        <f t="shared" si="0"/>
        <v>0</v>
      </c>
      <c r="CN11" s="14">
        <f t="shared" si="0"/>
        <v>0</v>
      </c>
      <c r="CO11" s="14">
        <f t="shared" si="0"/>
        <v>0</v>
      </c>
      <c r="CP11" s="14">
        <f t="shared" si="0"/>
        <v>0</v>
      </c>
      <c r="CQ11" s="14">
        <f t="shared" si="0"/>
        <v>0</v>
      </c>
      <c r="CR11" s="14">
        <f t="shared" si="0"/>
        <v>0</v>
      </c>
      <c r="CS11" s="14">
        <f t="shared" si="0"/>
        <v>0</v>
      </c>
      <c r="CT11" s="14">
        <f t="shared" si="0"/>
        <v>0</v>
      </c>
      <c r="CU11" s="14">
        <f t="shared" si="0"/>
        <v>0</v>
      </c>
      <c r="CV11" s="14">
        <f t="shared" si="0"/>
        <v>0</v>
      </c>
      <c r="CW11" s="14">
        <f t="shared" si="0"/>
        <v>0</v>
      </c>
      <c r="CX11" s="14">
        <f t="shared" si="0"/>
        <v>0</v>
      </c>
      <c r="CY11" s="14">
        <f t="shared" si="0"/>
        <v>0</v>
      </c>
      <c r="CZ11" s="14">
        <f t="shared" si="0"/>
        <v>0</v>
      </c>
      <c r="DA11" s="14">
        <f t="shared" si="0"/>
        <v>0</v>
      </c>
      <c r="DB11" s="14">
        <f t="shared" si="0"/>
        <v>0</v>
      </c>
      <c r="DC11" s="14">
        <f t="shared" si="0"/>
        <v>0</v>
      </c>
      <c r="DD11" s="14">
        <f t="shared" si="0"/>
        <v>0</v>
      </c>
      <c r="DE11" s="14">
        <f t="shared" si="0"/>
        <v>0</v>
      </c>
      <c r="DF11" s="14">
        <f t="shared" si="0"/>
        <v>0</v>
      </c>
      <c r="DG11" s="14">
        <f t="shared" ref="DG11:DG33" si="1">IF($AV11=DG$10,(SUM($AS11+$AX11)),0)</f>
        <v>0</v>
      </c>
    </row>
    <row r="12" spans="1:111" ht="15.75" x14ac:dyDescent="0.3">
      <c r="A12" s="1"/>
      <c r="B12" s="6" t="s">
        <v>9</v>
      </c>
      <c r="C12" s="6"/>
      <c r="D12" s="6"/>
      <c r="E12" s="63"/>
      <c r="F12" s="63"/>
      <c r="G12" s="63"/>
      <c r="H12" s="63"/>
      <c r="I12" s="6" t="s">
        <v>10</v>
      </c>
      <c r="J12" s="6"/>
      <c r="K12" s="6"/>
      <c r="L12" s="6"/>
      <c r="M12" s="63"/>
      <c r="N12" s="63"/>
      <c r="O12" s="63"/>
      <c r="P12" s="63"/>
      <c r="Q12" s="63"/>
      <c r="R12" s="63"/>
      <c r="S12" s="1"/>
      <c r="T12" s="1"/>
      <c r="U12" s="54"/>
      <c r="V12" s="54"/>
      <c r="W12" s="54"/>
      <c r="X12" s="54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57"/>
      <c r="AQ12" s="57"/>
      <c r="AR12" s="57"/>
      <c r="AS12" s="58"/>
      <c r="AT12" s="58"/>
      <c r="AU12" s="58"/>
      <c r="AV12" s="20" t="str">
        <f t="shared" ref="AV12:AV31" si="2">BB12</f>
        <v/>
      </c>
      <c r="AX12" s="23">
        <f>SUM(AP12*IF($Q$14="No",Mileage!$B$2,Mileage!$B$1))</f>
        <v>0</v>
      </c>
      <c r="AY12" s="14" t="str">
        <f t="shared" ref="AY12:AY31" si="3">IF($AP12&gt;0,(IF($AS12&gt;0,"ERROR!",$AP12)),"")</f>
        <v/>
      </c>
      <c r="AZ12" s="14" t="str">
        <f>IF($AS12&gt;0,(IF($AP12&gt;0,"ERROR!",$AS12)),"")</f>
        <v/>
      </c>
      <c r="BA12" s="22"/>
      <c r="BB12" s="14" t="str">
        <f>IFERROR(VLOOKUP($BA12,'Building Blocks'!$C$2:$D$50,2,FALSE),"")</f>
        <v/>
      </c>
      <c r="BC12" s="14" t="str">
        <f>IFERROR(VLOOKUP($BA12,'Building Blocks'!$C$2:$E$50,3,FALSE),"")</f>
        <v/>
      </c>
      <c r="BE12" s="14" t="str">
        <f t="shared" ref="BE12:BE32" si="4">IF($AP12&gt;0,(IF($BC12="No","Code Error","")),"")</f>
        <v/>
      </c>
      <c r="BF12" s="14" t="str">
        <f t="shared" ref="BF12:BF32" si="5">IF((SUM(AP12:AU12))&gt;0,(IF(BA12="","Not coded","")),"")</f>
        <v/>
      </c>
      <c r="BT12" s="14">
        <f t="shared" ref="BT12:CI32" si="6">IF($AV12=BT$10,(SUM($AS12+$AX12)),0)</f>
        <v>0</v>
      </c>
      <c r="BU12" s="14">
        <f t="shared" si="6"/>
        <v>0</v>
      </c>
      <c r="BV12" s="14">
        <f t="shared" si="6"/>
        <v>0</v>
      </c>
      <c r="BW12" s="14">
        <f t="shared" si="6"/>
        <v>0</v>
      </c>
      <c r="BX12" s="14">
        <f t="shared" si="6"/>
        <v>0</v>
      </c>
      <c r="BY12" s="14">
        <f t="shared" si="6"/>
        <v>0</v>
      </c>
      <c r="BZ12" s="14">
        <f t="shared" si="6"/>
        <v>0</v>
      </c>
      <c r="CA12" s="14">
        <f t="shared" si="6"/>
        <v>0</v>
      </c>
      <c r="CB12" s="14">
        <f t="shared" si="6"/>
        <v>0</v>
      </c>
      <c r="CC12" s="14">
        <f t="shared" si="6"/>
        <v>0</v>
      </c>
      <c r="CD12" s="14">
        <f t="shared" si="6"/>
        <v>0</v>
      </c>
      <c r="CE12" s="14">
        <f t="shared" si="6"/>
        <v>0</v>
      </c>
      <c r="CF12" s="14">
        <f t="shared" si="6"/>
        <v>0</v>
      </c>
      <c r="CG12" s="14">
        <f t="shared" si="6"/>
        <v>0</v>
      </c>
      <c r="CH12" s="14">
        <f t="shared" si="6"/>
        <v>0</v>
      </c>
      <c r="CI12" s="14">
        <f t="shared" si="6"/>
        <v>0</v>
      </c>
      <c r="CJ12" s="14">
        <f t="shared" si="0"/>
        <v>0</v>
      </c>
      <c r="CK12" s="14">
        <f t="shared" si="0"/>
        <v>0</v>
      </c>
      <c r="CL12" s="14">
        <f t="shared" si="0"/>
        <v>0</v>
      </c>
      <c r="CM12" s="14">
        <f t="shared" si="0"/>
        <v>0</v>
      </c>
      <c r="CN12" s="14">
        <f t="shared" si="0"/>
        <v>0</v>
      </c>
      <c r="CO12" s="14">
        <f t="shared" si="0"/>
        <v>0</v>
      </c>
      <c r="CP12" s="14">
        <f t="shared" si="0"/>
        <v>0</v>
      </c>
      <c r="CQ12" s="14">
        <f t="shared" si="0"/>
        <v>0</v>
      </c>
      <c r="CR12" s="14">
        <f t="shared" si="0"/>
        <v>0</v>
      </c>
      <c r="CS12" s="14">
        <f t="shared" si="0"/>
        <v>0</v>
      </c>
      <c r="CT12" s="14">
        <f t="shared" si="0"/>
        <v>0</v>
      </c>
      <c r="CU12" s="14">
        <f t="shared" si="0"/>
        <v>0</v>
      </c>
      <c r="CV12" s="14">
        <f t="shared" si="0"/>
        <v>0</v>
      </c>
      <c r="CW12" s="14">
        <f t="shared" si="0"/>
        <v>0</v>
      </c>
      <c r="CX12" s="14">
        <f t="shared" si="0"/>
        <v>0</v>
      </c>
      <c r="CY12" s="14">
        <f t="shared" si="0"/>
        <v>0</v>
      </c>
      <c r="CZ12" s="14">
        <f t="shared" si="0"/>
        <v>0</v>
      </c>
      <c r="DA12" s="14">
        <f t="shared" si="0"/>
        <v>0</v>
      </c>
      <c r="DB12" s="14">
        <f t="shared" si="0"/>
        <v>0</v>
      </c>
      <c r="DC12" s="14">
        <f t="shared" si="0"/>
        <v>0</v>
      </c>
      <c r="DD12" s="14">
        <f t="shared" si="0"/>
        <v>0</v>
      </c>
      <c r="DE12" s="14">
        <f t="shared" si="0"/>
        <v>0</v>
      </c>
      <c r="DF12" s="14">
        <f t="shared" ref="DF12:DF33" si="7">IF($AV12=DF$10,(SUM($AS12+$AX12)),0)</f>
        <v>0</v>
      </c>
      <c r="DG12" s="14">
        <f t="shared" si="1"/>
        <v>0</v>
      </c>
    </row>
    <row r="13" spans="1:111" ht="15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4"/>
      <c r="V13" s="54"/>
      <c r="W13" s="54"/>
      <c r="X13" s="54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57"/>
      <c r="AQ13" s="57"/>
      <c r="AR13" s="57"/>
      <c r="AS13" s="58"/>
      <c r="AT13" s="58"/>
      <c r="AU13" s="58"/>
      <c r="AV13" s="20" t="str">
        <f t="shared" si="2"/>
        <v/>
      </c>
      <c r="AX13" s="23">
        <f>SUM(AP13*IF($Q$14="No",Mileage!$B$2,Mileage!$B$1))</f>
        <v>0</v>
      </c>
      <c r="AY13" s="14" t="str">
        <f t="shared" si="3"/>
        <v/>
      </c>
      <c r="AZ13" s="14" t="str">
        <f t="shared" ref="AZ13:AZ31" si="8">IF($AS13&gt;0,(IF($AP13&gt;0,"ERROR!",$AS13)),"")</f>
        <v/>
      </c>
      <c r="BA13" s="22"/>
      <c r="BB13" s="14" t="str">
        <f>IFERROR(VLOOKUP($BA13,'Building Blocks'!$C$2:$D$50,2,FALSE),"")</f>
        <v/>
      </c>
      <c r="BC13" s="14" t="str">
        <f>IFERROR(VLOOKUP($BA13,'Building Blocks'!$C$2:$E$50,3,FALSE),"")</f>
        <v/>
      </c>
      <c r="BE13" s="14" t="str">
        <f t="shared" si="4"/>
        <v/>
      </c>
      <c r="BF13" s="14" t="str">
        <f t="shared" si="5"/>
        <v/>
      </c>
      <c r="BT13" s="14">
        <f t="shared" si="6"/>
        <v>0</v>
      </c>
      <c r="BU13" s="14">
        <f t="shared" si="6"/>
        <v>0</v>
      </c>
      <c r="BV13" s="14">
        <f t="shared" si="6"/>
        <v>0</v>
      </c>
      <c r="BW13" s="14">
        <f t="shared" si="6"/>
        <v>0</v>
      </c>
      <c r="BX13" s="14">
        <f t="shared" si="6"/>
        <v>0</v>
      </c>
      <c r="BY13" s="14">
        <f t="shared" si="6"/>
        <v>0</v>
      </c>
      <c r="BZ13" s="14">
        <f t="shared" si="6"/>
        <v>0</v>
      </c>
      <c r="CA13" s="14">
        <f t="shared" si="6"/>
        <v>0</v>
      </c>
      <c r="CB13" s="14">
        <f t="shared" si="6"/>
        <v>0</v>
      </c>
      <c r="CC13" s="14">
        <f t="shared" si="6"/>
        <v>0</v>
      </c>
      <c r="CD13" s="14">
        <f t="shared" si="6"/>
        <v>0</v>
      </c>
      <c r="CE13" s="14">
        <f t="shared" si="0"/>
        <v>0</v>
      </c>
      <c r="CF13" s="14">
        <f t="shared" si="0"/>
        <v>0</v>
      </c>
      <c r="CG13" s="14">
        <f t="shared" si="0"/>
        <v>0</v>
      </c>
      <c r="CH13" s="14">
        <f t="shared" si="0"/>
        <v>0</v>
      </c>
      <c r="CI13" s="14">
        <f t="shared" si="0"/>
        <v>0</v>
      </c>
      <c r="CJ13" s="14">
        <f t="shared" si="0"/>
        <v>0</v>
      </c>
      <c r="CK13" s="14">
        <f t="shared" si="0"/>
        <v>0</v>
      </c>
      <c r="CL13" s="14">
        <f t="shared" si="0"/>
        <v>0</v>
      </c>
      <c r="CM13" s="14">
        <f t="shared" si="0"/>
        <v>0</v>
      </c>
      <c r="CN13" s="14">
        <f t="shared" si="0"/>
        <v>0</v>
      </c>
      <c r="CO13" s="14">
        <f t="shared" si="0"/>
        <v>0</v>
      </c>
      <c r="CP13" s="14">
        <f t="shared" si="0"/>
        <v>0</v>
      </c>
      <c r="CQ13" s="14">
        <f t="shared" si="0"/>
        <v>0</v>
      </c>
      <c r="CR13" s="14">
        <f t="shared" si="0"/>
        <v>0</v>
      </c>
      <c r="CS13" s="14">
        <f t="shared" si="0"/>
        <v>0</v>
      </c>
      <c r="CT13" s="14">
        <f t="shared" si="0"/>
        <v>0</v>
      </c>
      <c r="CU13" s="14">
        <f t="shared" si="0"/>
        <v>0</v>
      </c>
      <c r="CV13" s="14">
        <f t="shared" si="0"/>
        <v>0</v>
      </c>
      <c r="CW13" s="14">
        <f t="shared" si="0"/>
        <v>0</v>
      </c>
      <c r="CX13" s="14">
        <f t="shared" si="0"/>
        <v>0</v>
      </c>
      <c r="CY13" s="14">
        <f t="shared" si="0"/>
        <v>0</v>
      </c>
      <c r="CZ13" s="14">
        <f t="shared" si="0"/>
        <v>0</v>
      </c>
      <c r="DA13" s="14">
        <f t="shared" si="0"/>
        <v>0</v>
      </c>
      <c r="DB13" s="14">
        <f t="shared" si="0"/>
        <v>0</v>
      </c>
      <c r="DC13" s="14">
        <f t="shared" si="0"/>
        <v>0</v>
      </c>
      <c r="DD13" s="14">
        <f t="shared" si="0"/>
        <v>0</v>
      </c>
      <c r="DE13" s="14">
        <f t="shared" si="0"/>
        <v>0</v>
      </c>
      <c r="DF13" s="14">
        <f t="shared" si="7"/>
        <v>0</v>
      </c>
      <c r="DG13" s="14">
        <f t="shared" si="1"/>
        <v>0</v>
      </c>
    </row>
    <row r="14" spans="1:111" ht="15.75" x14ac:dyDescent="0.3">
      <c r="A14" s="1"/>
      <c r="B14" s="38" t="s">
        <v>17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45"/>
      <c r="R14" s="45"/>
      <c r="S14" s="1"/>
      <c r="T14" s="1"/>
      <c r="U14" s="54"/>
      <c r="V14" s="54"/>
      <c r="W14" s="54"/>
      <c r="X14" s="54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57"/>
      <c r="AQ14" s="57"/>
      <c r="AR14" s="57"/>
      <c r="AS14" s="58"/>
      <c r="AT14" s="58"/>
      <c r="AU14" s="58"/>
      <c r="AV14" s="20" t="str">
        <f t="shared" si="2"/>
        <v/>
      </c>
      <c r="AX14" s="23">
        <f>SUM(AP14*IF($Q$14="No",Mileage!$B$2,Mileage!$B$1))</f>
        <v>0</v>
      </c>
      <c r="AY14" s="14" t="str">
        <f t="shared" si="3"/>
        <v/>
      </c>
      <c r="AZ14" s="14" t="str">
        <f t="shared" si="8"/>
        <v/>
      </c>
      <c r="BA14" s="22"/>
      <c r="BB14" s="14" t="str">
        <f>IFERROR(VLOOKUP($BA14,'Building Blocks'!$C$2:$D$50,2,FALSE),"")</f>
        <v/>
      </c>
      <c r="BC14" s="14" t="str">
        <f>IFERROR(VLOOKUP($BA14,'Building Blocks'!$C$2:$E$50,3,FALSE),"")</f>
        <v/>
      </c>
      <c r="BE14" s="14" t="str">
        <f t="shared" si="4"/>
        <v/>
      </c>
      <c r="BF14" s="14" t="str">
        <f t="shared" si="5"/>
        <v/>
      </c>
      <c r="BT14" s="14">
        <f t="shared" si="6"/>
        <v>0</v>
      </c>
      <c r="BU14" s="14">
        <f t="shared" si="6"/>
        <v>0</v>
      </c>
      <c r="BV14" s="14">
        <f t="shared" si="6"/>
        <v>0</v>
      </c>
      <c r="BW14" s="14">
        <f t="shared" si="6"/>
        <v>0</v>
      </c>
      <c r="BX14" s="14">
        <f t="shared" si="6"/>
        <v>0</v>
      </c>
      <c r="BY14" s="14">
        <f t="shared" si="6"/>
        <v>0</v>
      </c>
      <c r="BZ14" s="14">
        <f t="shared" si="6"/>
        <v>0</v>
      </c>
      <c r="CA14" s="14">
        <f t="shared" si="6"/>
        <v>0</v>
      </c>
      <c r="CB14" s="14">
        <f t="shared" si="6"/>
        <v>0</v>
      </c>
      <c r="CC14" s="14">
        <f t="shared" si="6"/>
        <v>0</v>
      </c>
      <c r="CD14" s="14">
        <f t="shared" si="6"/>
        <v>0</v>
      </c>
      <c r="CE14" s="14">
        <f t="shared" si="0"/>
        <v>0</v>
      </c>
      <c r="CF14" s="14">
        <f t="shared" si="0"/>
        <v>0</v>
      </c>
      <c r="CG14" s="14">
        <f t="shared" si="0"/>
        <v>0</v>
      </c>
      <c r="CH14" s="14">
        <f t="shared" si="0"/>
        <v>0</v>
      </c>
      <c r="CI14" s="14">
        <f t="shared" si="0"/>
        <v>0</v>
      </c>
      <c r="CJ14" s="14">
        <f t="shared" si="0"/>
        <v>0</v>
      </c>
      <c r="CK14" s="14">
        <f t="shared" si="0"/>
        <v>0</v>
      </c>
      <c r="CL14" s="14">
        <f t="shared" si="0"/>
        <v>0</v>
      </c>
      <c r="CM14" s="14">
        <f t="shared" si="0"/>
        <v>0</v>
      </c>
      <c r="CN14" s="14">
        <f t="shared" si="0"/>
        <v>0</v>
      </c>
      <c r="CO14" s="14">
        <f t="shared" si="0"/>
        <v>0</v>
      </c>
      <c r="CP14" s="14">
        <f t="shared" si="0"/>
        <v>0</v>
      </c>
      <c r="CQ14" s="14">
        <f t="shared" si="0"/>
        <v>0</v>
      </c>
      <c r="CR14" s="14">
        <f t="shared" si="0"/>
        <v>0</v>
      </c>
      <c r="CS14" s="14">
        <f t="shared" si="0"/>
        <v>0</v>
      </c>
      <c r="CT14" s="14">
        <f t="shared" si="0"/>
        <v>0</v>
      </c>
      <c r="CU14" s="14">
        <f t="shared" si="0"/>
        <v>0</v>
      </c>
      <c r="CV14" s="14">
        <f t="shared" si="0"/>
        <v>0</v>
      </c>
      <c r="CW14" s="14">
        <f t="shared" si="0"/>
        <v>0</v>
      </c>
      <c r="CX14" s="14">
        <f t="shared" si="0"/>
        <v>0</v>
      </c>
      <c r="CY14" s="14">
        <f t="shared" si="0"/>
        <v>0</v>
      </c>
      <c r="CZ14" s="14">
        <f t="shared" si="0"/>
        <v>0</v>
      </c>
      <c r="DA14" s="14">
        <f t="shared" si="0"/>
        <v>0</v>
      </c>
      <c r="DB14" s="14">
        <f t="shared" si="0"/>
        <v>0</v>
      </c>
      <c r="DC14" s="14">
        <f t="shared" si="0"/>
        <v>0</v>
      </c>
      <c r="DD14" s="14">
        <f t="shared" si="0"/>
        <v>0</v>
      </c>
      <c r="DE14" s="14">
        <f t="shared" si="0"/>
        <v>0</v>
      </c>
      <c r="DF14" s="14">
        <f t="shared" si="7"/>
        <v>0</v>
      </c>
      <c r="DG14" s="14">
        <f t="shared" si="1"/>
        <v>0</v>
      </c>
    </row>
    <row r="15" spans="1:111" ht="15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4"/>
      <c r="V15" s="54"/>
      <c r="W15" s="54"/>
      <c r="X15" s="54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57"/>
      <c r="AQ15" s="57"/>
      <c r="AR15" s="57"/>
      <c r="AS15" s="58"/>
      <c r="AT15" s="58"/>
      <c r="AU15" s="58"/>
      <c r="AV15" s="20" t="str">
        <f t="shared" si="2"/>
        <v/>
      </c>
      <c r="AX15" s="23">
        <f>SUM(AP15*IF($Q$14="No",Mileage!$B$2,Mileage!$B$1))</f>
        <v>0</v>
      </c>
      <c r="AY15" s="14" t="str">
        <f t="shared" si="3"/>
        <v/>
      </c>
      <c r="AZ15" s="14" t="str">
        <f t="shared" si="8"/>
        <v/>
      </c>
      <c r="BA15" s="22"/>
      <c r="BB15" s="14" t="str">
        <f>IFERROR(VLOOKUP($BA15,'Building Blocks'!$C$2:$D$50,2,FALSE),"")</f>
        <v/>
      </c>
      <c r="BC15" s="14" t="str">
        <f>IFERROR(VLOOKUP($BA15,'Building Blocks'!$C$2:$E$50,3,FALSE),"")</f>
        <v/>
      </c>
      <c r="BE15" s="14" t="str">
        <f t="shared" si="4"/>
        <v/>
      </c>
      <c r="BF15" s="14" t="str">
        <f t="shared" si="5"/>
        <v/>
      </c>
      <c r="BT15" s="14">
        <f t="shared" si="6"/>
        <v>0</v>
      </c>
      <c r="BU15" s="14">
        <f t="shared" si="6"/>
        <v>0</v>
      </c>
      <c r="BV15" s="14">
        <f t="shared" si="6"/>
        <v>0</v>
      </c>
      <c r="BW15" s="14">
        <f t="shared" si="6"/>
        <v>0</v>
      </c>
      <c r="BX15" s="14">
        <f t="shared" si="6"/>
        <v>0</v>
      </c>
      <c r="BY15" s="14">
        <f t="shared" si="6"/>
        <v>0</v>
      </c>
      <c r="BZ15" s="14">
        <f t="shared" si="6"/>
        <v>0</v>
      </c>
      <c r="CA15" s="14">
        <f t="shared" si="6"/>
        <v>0</v>
      </c>
      <c r="CB15" s="14">
        <f t="shared" si="6"/>
        <v>0</v>
      </c>
      <c r="CC15" s="14">
        <f t="shared" si="6"/>
        <v>0</v>
      </c>
      <c r="CD15" s="14">
        <f t="shared" si="6"/>
        <v>0</v>
      </c>
      <c r="CE15" s="14">
        <f t="shared" si="0"/>
        <v>0</v>
      </c>
      <c r="CF15" s="14">
        <f t="shared" si="0"/>
        <v>0</v>
      </c>
      <c r="CG15" s="14">
        <f t="shared" si="0"/>
        <v>0</v>
      </c>
      <c r="CH15" s="14">
        <f t="shared" si="0"/>
        <v>0</v>
      </c>
      <c r="CI15" s="14">
        <f t="shared" si="0"/>
        <v>0</v>
      </c>
      <c r="CJ15" s="14">
        <f t="shared" si="0"/>
        <v>0</v>
      </c>
      <c r="CK15" s="14">
        <f t="shared" si="0"/>
        <v>0</v>
      </c>
      <c r="CL15" s="14">
        <f t="shared" si="0"/>
        <v>0</v>
      </c>
      <c r="CM15" s="14">
        <f t="shared" si="0"/>
        <v>0</v>
      </c>
      <c r="CN15" s="14">
        <f t="shared" si="0"/>
        <v>0</v>
      </c>
      <c r="CO15" s="14">
        <f t="shared" si="0"/>
        <v>0</v>
      </c>
      <c r="CP15" s="14">
        <f t="shared" si="0"/>
        <v>0</v>
      </c>
      <c r="CQ15" s="14">
        <f t="shared" si="0"/>
        <v>0</v>
      </c>
      <c r="CR15" s="14">
        <f t="shared" si="0"/>
        <v>0</v>
      </c>
      <c r="CS15" s="14">
        <f t="shared" si="0"/>
        <v>0</v>
      </c>
      <c r="CT15" s="14">
        <f t="shared" si="0"/>
        <v>0</v>
      </c>
      <c r="CU15" s="14">
        <f t="shared" si="0"/>
        <v>0</v>
      </c>
      <c r="CV15" s="14">
        <f t="shared" si="0"/>
        <v>0</v>
      </c>
      <c r="CW15" s="14">
        <f t="shared" si="0"/>
        <v>0</v>
      </c>
      <c r="CX15" s="14">
        <f t="shared" si="0"/>
        <v>0</v>
      </c>
      <c r="CY15" s="14">
        <f t="shared" si="0"/>
        <v>0</v>
      </c>
      <c r="CZ15" s="14">
        <f t="shared" si="0"/>
        <v>0</v>
      </c>
      <c r="DA15" s="14">
        <f t="shared" si="0"/>
        <v>0</v>
      </c>
      <c r="DB15" s="14">
        <f t="shared" si="0"/>
        <v>0</v>
      </c>
      <c r="DC15" s="14">
        <f t="shared" si="0"/>
        <v>0</v>
      </c>
      <c r="DD15" s="14">
        <f t="shared" si="0"/>
        <v>0</v>
      </c>
      <c r="DE15" s="14">
        <f t="shared" si="0"/>
        <v>0</v>
      </c>
      <c r="DF15" s="14">
        <f t="shared" si="7"/>
        <v>0</v>
      </c>
      <c r="DG15" s="14">
        <f t="shared" si="1"/>
        <v>0</v>
      </c>
    </row>
    <row r="16" spans="1:111" ht="15.75" x14ac:dyDescent="0.3">
      <c r="A16" s="1"/>
      <c r="B16" s="1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4"/>
      <c r="V16" s="54"/>
      <c r="W16" s="54"/>
      <c r="X16" s="54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57"/>
      <c r="AQ16" s="57"/>
      <c r="AR16" s="57"/>
      <c r="AS16" s="58"/>
      <c r="AT16" s="58"/>
      <c r="AU16" s="58"/>
      <c r="AV16" s="20" t="str">
        <f t="shared" si="2"/>
        <v/>
      </c>
      <c r="AX16" s="23">
        <f>SUM(AP16*IF($Q$14="No",Mileage!$B$2,Mileage!$B$1))</f>
        <v>0</v>
      </c>
      <c r="AY16" s="14" t="str">
        <f t="shared" si="3"/>
        <v/>
      </c>
      <c r="AZ16" s="14" t="str">
        <f t="shared" si="8"/>
        <v/>
      </c>
      <c r="BA16" s="22"/>
      <c r="BB16" s="14" t="str">
        <f>IFERROR(VLOOKUP($BA16,'Building Blocks'!$C$2:$D$50,2,FALSE),"")</f>
        <v/>
      </c>
      <c r="BC16" s="14" t="str">
        <f>IFERROR(VLOOKUP($BA16,'Building Blocks'!$C$2:$E$50,3,FALSE),"")</f>
        <v/>
      </c>
      <c r="BE16" s="14" t="str">
        <f t="shared" si="4"/>
        <v/>
      </c>
      <c r="BF16" s="14" t="str">
        <f t="shared" si="5"/>
        <v/>
      </c>
      <c r="BT16" s="14">
        <f t="shared" si="6"/>
        <v>0</v>
      </c>
      <c r="BU16" s="14">
        <f t="shared" si="6"/>
        <v>0</v>
      </c>
      <c r="BV16" s="14">
        <f t="shared" si="6"/>
        <v>0</v>
      </c>
      <c r="BW16" s="14">
        <f t="shared" si="6"/>
        <v>0</v>
      </c>
      <c r="BX16" s="14">
        <f t="shared" si="6"/>
        <v>0</v>
      </c>
      <c r="BY16" s="14">
        <f t="shared" si="6"/>
        <v>0</v>
      </c>
      <c r="BZ16" s="14">
        <f t="shared" si="6"/>
        <v>0</v>
      </c>
      <c r="CA16" s="14">
        <f t="shared" si="6"/>
        <v>0</v>
      </c>
      <c r="CB16" s="14">
        <f t="shared" si="6"/>
        <v>0</v>
      </c>
      <c r="CC16" s="14">
        <f t="shared" si="6"/>
        <v>0</v>
      </c>
      <c r="CD16" s="14">
        <f t="shared" si="6"/>
        <v>0</v>
      </c>
      <c r="CE16" s="14">
        <f t="shared" si="0"/>
        <v>0</v>
      </c>
      <c r="CF16" s="14">
        <f t="shared" si="0"/>
        <v>0</v>
      </c>
      <c r="CG16" s="14">
        <f t="shared" si="0"/>
        <v>0</v>
      </c>
      <c r="CH16" s="14">
        <f t="shared" si="0"/>
        <v>0</v>
      </c>
      <c r="CI16" s="14">
        <f t="shared" si="0"/>
        <v>0</v>
      </c>
      <c r="CJ16" s="14">
        <f t="shared" si="0"/>
        <v>0</v>
      </c>
      <c r="CK16" s="14">
        <f t="shared" si="0"/>
        <v>0</v>
      </c>
      <c r="CL16" s="14">
        <f t="shared" si="0"/>
        <v>0</v>
      </c>
      <c r="CM16" s="14">
        <f t="shared" si="0"/>
        <v>0</v>
      </c>
      <c r="CN16" s="14">
        <f t="shared" si="0"/>
        <v>0</v>
      </c>
      <c r="CO16" s="14">
        <f t="shared" si="0"/>
        <v>0</v>
      </c>
      <c r="CP16" s="14">
        <f t="shared" si="0"/>
        <v>0</v>
      </c>
      <c r="CQ16" s="14">
        <f t="shared" si="0"/>
        <v>0</v>
      </c>
      <c r="CR16" s="14">
        <f t="shared" si="0"/>
        <v>0</v>
      </c>
      <c r="CS16" s="14">
        <f t="shared" si="0"/>
        <v>0</v>
      </c>
      <c r="CT16" s="14">
        <f t="shared" si="0"/>
        <v>0</v>
      </c>
      <c r="CU16" s="14">
        <f t="shared" si="0"/>
        <v>0</v>
      </c>
      <c r="CV16" s="14">
        <f t="shared" si="0"/>
        <v>0</v>
      </c>
      <c r="CW16" s="14">
        <f t="shared" si="0"/>
        <v>0</v>
      </c>
      <c r="CX16" s="14">
        <f t="shared" si="0"/>
        <v>0</v>
      </c>
      <c r="CY16" s="14">
        <f t="shared" si="0"/>
        <v>0</v>
      </c>
      <c r="CZ16" s="14">
        <f t="shared" si="0"/>
        <v>0</v>
      </c>
      <c r="DA16" s="14">
        <f t="shared" si="0"/>
        <v>0</v>
      </c>
      <c r="DB16" s="14">
        <f t="shared" si="0"/>
        <v>0</v>
      </c>
      <c r="DC16" s="14">
        <f t="shared" si="0"/>
        <v>0</v>
      </c>
      <c r="DD16" s="14">
        <f t="shared" si="0"/>
        <v>0</v>
      </c>
      <c r="DE16" s="14">
        <f t="shared" si="0"/>
        <v>0</v>
      </c>
      <c r="DF16" s="14">
        <f t="shared" si="7"/>
        <v>0</v>
      </c>
      <c r="DG16" s="14">
        <f t="shared" si="1"/>
        <v>0</v>
      </c>
    </row>
    <row r="17" spans="1:111" ht="15.75" x14ac:dyDescent="0.3">
      <c r="A17" s="1"/>
      <c r="B17" s="55" t="str">
        <f>IF(AY32&gt;0,_xlfn.CONCAT(AY32," miles @ ",IF(Q14="No","30","35")," pence per mile"),"")</f>
        <v/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37">
        <f>SUM(AY32*IF(Q14="No",Mileage!B2,Mileage!B1))</f>
        <v>0</v>
      </c>
      <c r="P17" s="37"/>
      <c r="Q17" s="37"/>
      <c r="R17" s="37"/>
      <c r="S17" s="1"/>
      <c r="T17" s="1"/>
      <c r="U17" s="54"/>
      <c r="V17" s="54"/>
      <c r="W17" s="54"/>
      <c r="X17" s="54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7"/>
      <c r="AQ17" s="57"/>
      <c r="AR17" s="57"/>
      <c r="AS17" s="58"/>
      <c r="AT17" s="58"/>
      <c r="AU17" s="58"/>
      <c r="AV17" s="20" t="str">
        <f t="shared" si="2"/>
        <v/>
      </c>
      <c r="AX17" s="23">
        <f>SUM(AP17*IF($Q$14="No",Mileage!$B$2,Mileage!$B$1))</f>
        <v>0</v>
      </c>
      <c r="AY17" s="14" t="str">
        <f t="shared" si="3"/>
        <v/>
      </c>
      <c r="AZ17" s="14" t="str">
        <f t="shared" si="8"/>
        <v/>
      </c>
      <c r="BA17" s="22"/>
      <c r="BB17" s="14" t="str">
        <f>IFERROR(VLOOKUP($BA17,'Building Blocks'!$C$2:$D$50,2,FALSE),"")</f>
        <v/>
      </c>
      <c r="BC17" s="14" t="str">
        <f>IFERROR(VLOOKUP($BA17,'Building Blocks'!$C$2:$E$50,3,FALSE),"")</f>
        <v/>
      </c>
      <c r="BE17" s="14" t="str">
        <f t="shared" si="4"/>
        <v/>
      </c>
      <c r="BF17" s="14" t="str">
        <f t="shared" si="5"/>
        <v/>
      </c>
      <c r="BT17" s="14">
        <f t="shared" si="6"/>
        <v>0</v>
      </c>
      <c r="BU17" s="14">
        <f t="shared" si="6"/>
        <v>0</v>
      </c>
      <c r="BV17" s="14">
        <f t="shared" si="6"/>
        <v>0</v>
      </c>
      <c r="BW17" s="14">
        <f t="shared" si="6"/>
        <v>0</v>
      </c>
      <c r="BX17" s="14">
        <f t="shared" si="6"/>
        <v>0</v>
      </c>
      <c r="BY17" s="14">
        <f t="shared" si="6"/>
        <v>0</v>
      </c>
      <c r="BZ17" s="14">
        <f t="shared" si="6"/>
        <v>0</v>
      </c>
      <c r="CA17" s="14">
        <f t="shared" si="6"/>
        <v>0</v>
      </c>
      <c r="CB17" s="14">
        <f t="shared" si="6"/>
        <v>0</v>
      </c>
      <c r="CC17" s="14">
        <f t="shared" si="6"/>
        <v>0</v>
      </c>
      <c r="CD17" s="14">
        <f t="shared" si="6"/>
        <v>0</v>
      </c>
      <c r="CE17" s="14">
        <f t="shared" si="0"/>
        <v>0</v>
      </c>
      <c r="CF17" s="14">
        <f t="shared" si="0"/>
        <v>0</v>
      </c>
      <c r="CG17" s="14">
        <f t="shared" si="0"/>
        <v>0</v>
      </c>
      <c r="CH17" s="14">
        <f t="shared" si="0"/>
        <v>0</v>
      </c>
      <c r="CI17" s="14">
        <f t="shared" si="0"/>
        <v>0</v>
      </c>
      <c r="CJ17" s="14">
        <f t="shared" si="0"/>
        <v>0</v>
      </c>
      <c r="CK17" s="14">
        <f t="shared" si="0"/>
        <v>0</v>
      </c>
      <c r="CL17" s="14">
        <f t="shared" si="0"/>
        <v>0</v>
      </c>
      <c r="CM17" s="14">
        <f t="shared" si="0"/>
        <v>0</v>
      </c>
      <c r="CN17" s="14">
        <f t="shared" si="0"/>
        <v>0</v>
      </c>
      <c r="CO17" s="14">
        <f t="shared" si="0"/>
        <v>0</v>
      </c>
      <c r="CP17" s="14">
        <f t="shared" si="0"/>
        <v>0</v>
      </c>
      <c r="CQ17" s="14">
        <f t="shared" si="0"/>
        <v>0</v>
      </c>
      <c r="CR17" s="14">
        <f t="shared" si="0"/>
        <v>0</v>
      </c>
      <c r="CS17" s="14">
        <f t="shared" si="0"/>
        <v>0</v>
      </c>
      <c r="CT17" s="14">
        <f t="shared" si="0"/>
        <v>0</v>
      </c>
      <c r="CU17" s="14">
        <f t="shared" si="0"/>
        <v>0</v>
      </c>
      <c r="CV17" s="14">
        <f t="shared" si="0"/>
        <v>0</v>
      </c>
      <c r="CW17" s="14">
        <f t="shared" si="0"/>
        <v>0</v>
      </c>
      <c r="CX17" s="14">
        <f t="shared" si="0"/>
        <v>0</v>
      </c>
      <c r="CY17" s="14">
        <f t="shared" si="0"/>
        <v>0</v>
      </c>
      <c r="CZ17" s="14">
        <f t="shared" si="0"/>
        <v>0</v>
      </c>
      <c r="DA17" s="14">
        <f t="shared" si="0"/>
        <v>0</v>
      </c>
      <c r="DB17" s="14">
        <f t="shared" si="0"/>
        <v>0</v>
      </c>
      <c r="DC17" s="14">
        <f t="shared" si="0"/>
        <v>0</v>
      </c>
      <c r="DD17" s="14">
        <f t="shared" si="0"/>
        <v>0</v>
      </c>
      <c r="DE17" s="14">
        <f t="shared" si="0"/>
        <v>0</v>
      </c>
      <c r="DF17" s="14">
        <f t="shared" si="7"/>
        <v>0</v>
      </c>
      <c r="DG17" s="14">
        <f t="shared" si="1"/>
        <v>0</v>
      </c>
    </row>
    <row r="18" spans="1:111" ht="15.75" x14ac:dyDescent="0.3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/>
      <c r="R18" s="1"/>
      <c r="S18" s="1"/>
      <c r="T18" s="1"/>
      <c r="U18" s="54"/>
      <c r="V18" s="54"/>
      <c r="W18" s="54"/>
      <c r="X18" s="54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7"/>
      <c r="AQ18" s="57"/>
      <c r="AR18" s="57"/>
      <c r="AS18" s="58"/>
      <c r="AT18" s="58"/>
      <c r="AU18" s="58"/>
      <c r="AV18" s="20" t="str">
        <f t="shared" si="2"/>
        <v/>
      </c>
      <c r="AX18" s="23">
        <f>SUM(AP18*IF($Q$14="No",Mileage!$B$2,Mileage!$B$1))</f>
        <v>0</v>
      </c>
      <c r="AY18" s="14" t="str">
        <f t="shared" si="3"/>
        <v/>
      </c>
      <c r="AZ18" s="14" t="str">
        <f t="shared" si="8"/>
        <v/>
      </c>
      <c r="BA18" s="22"/>
      <c r="BB18" s="14" t="str">
        <f>IFERROR(VLOOKUP($BA18,'Building Blocks'!$C$2:$D$50,2,FALSE),"")</f>
        <v/>
      </c>
      <c r="BC18" s="14" t="str">
        <f>IFERROR(VLOOKUP($BA18,'Building Blocks'!$C$2:$E$50,3,FALSE),"")</f>
        <v/>
      </c>
      <c r="BE18" s="14" t="str">
        <f t="shared" si="4"/>
        <v/>
      </c>
      <c r="BF18" s="14" t="str">
        <f t="shared" si="5"/>
        <v/>
      </c>
      <c r="BT18" s="14">
        <f t="shared" si="6"/>
        <v>0</v>
      </c>
      <c r="BU18" s="14">
        <f t="shared" si="6"/>
        <v>0</v>
      </c>
      <c r="BV18" s="14">
        <f t="shared" si="6"/>
        <v>0</v>
      </c>
      <c r="BW18" s="14">
        <f t="shared" si="6"/>
        <v>0</v>
      </c>
      <c r="BX18" s="14">
        <f t="shared" si="6"/>
        <v>0</v>
      </c>
      <c r="BY18" s="14">
        <f t="shared" si="6"/>
        <v>0</v>
      </c>
      <c r="BZ18" s="14">
        <f t="shared" si="6"/>
        <v>0</v>
      </c>
      <c r="CA18" s="14">
        <f t="shared" si="6"/>
        <v>0</v>
      </c>
      <c r="CB18" s="14">
        <f t="shared" si="6"/>
        <v>0</v>
      </c>
      <c r="CC18" s="14">
        <f t="shared" si="6"/>
        <v>0</v>
      </c>
      <c r="CD18" s="14">
        <f t="shared" si="6"/>
        <v>0</v>
      </c>
      <c r="CE18" s="14">
        <f t="shared" si="0"/>
        <v>0</v>
      </c>
      <c r="CF18" s="14">
        <f t="shared" si="0"/>
        <v>0</v>
      </c>
      <c r="CG18" s="14">
        <f t="shared" si="0"/>
        <v>0</v>
      </c>
      <c r="CH18" s="14">
        <f t="shared" si="0"/>
        <v>0</v>
      </c>
      <c r="CI18" s="14">
        <f t="shared" si="0"/>
        <v>0</v>
      </c>
      <c r="CJ18" s="14">
        <f t="shared" si="0"/>
        <v>0</v>
      </c>
      <c r="CK18" s="14">
        <f t="shared" si="0"/>
        <v>0</v>
      </c>
      <c r="CL18" s="14">
        <f t="shared" si="0"/>
        <v>0</v>
      </c>
      <c r="CM18" s="14">
        <f t="shared" si="0"/>
        <v>0</v>
      </c>
      <c r="CN18" s="14">
        <f t="shared" si="0"/>
        <v>0</v>
      </c>
      <c r="CO18" s="14">
        <f t="shared" si="0"/>
        <v>0</v>
      </c>
      <c r="CP18" s="14">
        <f t="shared" si="0"/>
        <v>0</v>
      </c>
      <c r="CQ18" s="14">
        <f t="shared" si="0"/>
        <v>0</v>
      </c>
      <c r="CR18" s="14">
        <f t="shared" si="0"/>
        <v>0</v>
      </c>
      <c r="CS18" s="14">
        <f t="shared" si="0"/>
        <v>0</v>
      </c>
      <c r="CT18" s="14">
        <f t="shared" si="0"/>
        <v>0</v>
      </c>
      <c r="CU18" s="14">
        <f t="shared" si="0"/>
        <v>0</v>
      </c>
      <c r="CV18" s="14">
        <f t="shared" si="0"/>
        <v>0</v>
      </c>
      <c r="CW18" s="14">
        <f t="shared" si="0"/>
        <v>0</v>
      </c>
      <c r="CX18" s="14">
        <f t="shared" si="0"/>
        <v>0</v>
      </c>
      <c r="CY18" s="14">
        <f t="shared" si="0"/>
        <v>0</v>
      </c>
      <c r="CZ18" s="14">
        <f t="shared" si="0"/>
        <v>0</v>
      </c>
      <c r="DA18" s="14">
        <f t="shared" si="0"/>
        <v>0</v>
      </c>
      <c r="DB18" s="14">
        <f t="shared" si="0"/>
        <v>0</v>
      </c>
      <c r="DC18" s="14">
        <f t="shared" si="0"/>
        <v>0</v>
      </c>
      <c r="DD18" s="14">
        <f t="shared" si="0"/>
        <v>0</v>
      </c>
      <c r="DE18" s="14">
        <f t="shared" si="0"/>
        <v>0</v>
      </c>
      <c r="DF18" s="14">
        <f t="shared" si="7"/>
        <v>0</v>
      </c>
      <c r="DG18" s="14">
        <f t="shared" si="1"/>
        <v>0</v>
      </c>
    </row>
    <row r="19" spans="1:111" ht="15.75" x14ac:dyDescent="0.3">
      <c r="A19" s="1"/>
      <c r="B19" s="56" t="s">
        <v>19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36"/>
      <c r="P19" s="36"/>
      <c r="Q19" s="36"/>
      <c r="R19" s="36"/>
      <c r="S19" s="1"/>
      <c r="T19" s="1"/>
      <c r="U19" s="54"/>
      <c r="V19" s="54"/>
      <c r="W19" s="54"/>
      <c r="X19" s="54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57"/>
      <c r="AQ19" s="57"/>
      <c r="AR19" s="57"/>
      <c r="AS19" s="58"/>
      <c r="AT19" s="58"/>
      <c r="AU19" s="58"/>
      <c r="AV19" s="20" t="str">
        <f t="shared" si="2"/>
        <v/>
      </c>
      <c r="AX19" s="23">
        <f>SUM(AP19*IF($Q$14="No",Mileage!$B$2,Mileage!$B$1))</f>
        <v>0</v>
      </c>
      <c r="AY19" s="14" t="str">
        <f t="shared" si="3"/>
        <v/>
      </c>
      <c r="AZ19" s="14" t="str">
        <f t="shared" si="8"/>
        <v/>
      </c>
      <c r="BA19" s="22"/>
      <c r="BB19" s="14" t="str">
        <f>IFERROR(VLOOKUP($BA19,'Building Blocks'!$C$2:$D$50,2,FALSE),"")</f>
        <v/>
      </c>
      <c r="BC19" s="14" t="str">
        <f>IFERROR(VLOOKUP($BA19,'Building Blocks'!$C$2:$E$50,3,FALSE),"")</f>
        <v/>
      </c>
      <c r="BE19" s="14" t="str">
        <f t="shared" si="4"/>
        <v/>
      </c>
      <c r="BF19" s="14" t="str">
        <f t="shared" si="5"/>
        <v/>
      </c>
      <c r="BT19" s="14">
        <f t="shared" si="6"/>
        <v>0</v>
      </c>
      <c r="BU19" s="14">
        <f t="shared" si="6"/>
        <v>0</v>
      </c>
      <c r="BV19" s="14">
        <f t="shared" si="6"/>
        <v>0</v>
      </c>
      <c r="BW19" s="14">
        <f t="shared" si="6"/>
        <v>0</v>
      </c>
      <c r="BX19" s="14">
        <f t="shared" si="6"/>
        <v>0</v>
      </c>
      <c r="BY19" s="14">
        <f t="shared" si="6"/>
        <v>0</v>
      </c>
      <c r="BZ19" s="14">
        <f t="shared" si="6"/>
        <v>0</v>
      </c>
      <c r="CA19" s="14">
        <f t="shared" si="6"/>
        <v>0</v>
      </c>
      <c r="CB19" s="14">
        <f t="shared" si="6"/>
        <v>0</v>
      </c>
      <c r="CC19" s="14">
        <f t="shared" si="6"/>
        <v>0</v>
      </c>
      <c r="CD19" s="14">
        <f t="shared" si="6"/>
        <v>0</v>
      </c>
      <c r="CE19" s="14">
        <f t="shared" si="0"/>
        <v>0</v>
      </c>
      <c r="CF19" s="14">
        <f t="shared" si="0"/>
        <v>0</v>
      </c>
      <c r="CG19" s="14">
        <f t="shared" si="0"/>
        <v>0</v>
      </c>
      <c r="CH19" s="14">
        <f t="shared" si="0"/>
        <v>0</v>
      </c>
      <c r="CI19" s="14">
        <f t="shared" si="0"/>
        <v>0</v>
      </c>
      <c r="CJ19" s="14">
        <f t="shared" si="0"/>
        <v>0</v>
      </c>
      <c r="CK19" s="14">
        <f t="shared" si="0"/>
        <v>0</v>
      </c>
      <c r="CL19" s="14">
        <f t="shared" si="0"/>
        <v>0</v>
      </c>
      <c r="CM19" s="14">
        <f t="shared" si="0"/>
        <v>0</v>
      </c>
      <c r="CN19" s="14">
        <f t="shared" si="0"/>
        <v>0</v>
      </c>
      <c r="CO19" s="14">
        <f t="shared" si="0"/>
        <v>0</v>
      </c>
      <c r="CP19" s="14">
        <f t="shared" si="0"/>
        <v>0</v>
      </c>
      <c r="CQ19" s="14">
        <f t="shared" si="0"/>
        <v>0</v>
      </c>
      <c r="CR19" s="14">
        <f t="shared" si="0"/>
        <v>0</v>
      </c>
      <c r="CS19" s="14">
        <f t="shared" si="0"/>
        <v>0</v>
      </c>
      <c r="CT19" s="14">
        <f t="shared" si="0"/>
        <v>0</v>
      </c>
      <c r="CU19" s="14">
        <f t="shared" si="0"/>
        <v>0</v>
      </c>
      <c r="CV19" s="14">
        <f t="shared" si="0"/>
        <v>0</v>
      </c>
      <c r="CW19" s="14">
        <f t="shared" si="0"/>
        <v>0</v>
      </c>
      <c r="CX19" s="14">
        <f t="shared" si="0"/>
        <v>0</v>
      </c>
      <c r="CY19" s="14">
        <f t="shared" si="0"/>
        <v>0</v>
      </c>
      <c r="CZ19" s="14">
        <f t="shared" si="0"/>
        <v>0</v>
      </c>
      <c r="DA19" s="14">
        <f t="shared" si="0"/>
        <v>0</v>
      </c>
      <c r="DB19" s="14">
        <f t="shared" si="0"/>
        <v>0</v>
      </c>
      <c r="DC19" s="14">
        <f t="shared" si="0"/>
        <v>0</v>
      </c>
      <c r="DD19" s="14">
        <f t="shared" si="0"/>
        <v>0</v>
      </c>
      <c r="DE19" s="14">
        <f t="shared" ref="CE19:DF29" si="9">IF($AV19=DE$10,(SUM($AS19+$AX19)),0)</f>
        <v>0</v>
      </c>
      <c r="DF19" s="14">
        <f t="shared" si="7"/>
        <v>0</v>
      </c>
      <c r="DG19" s="14">
        <f t="shared" si="1"/>
        <v>0</v>
      </c>
    </row>
    <row r="20" spans="1:111" ht="15.75" x14ac:dyDescent="0.3">
      <c r="A20" s="1"/>
      <c r="B20" s="38" t="str">
        <f>_xlfn.CONCAT(COUNT(AS11:AU31)," lines of other receipted items")</f>
        <v>0 lines of other receipted items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7">
        <f>SUM(AZ11:AZ31)</f>
        <v>0</v>
      </c>
      <c r="P20" s="37"/>
      <c r="Q20" s="37"/>
      <c r="R20" s="37"/>
      <c r="S20" s="1"/>
      <c r="T20" s="1"/>
      <c r="U20" s="54"/>
      <c r="V20" s="54"/>
      <c r="W20" s="54"/>
      <c r="X20" s="54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57"/>
      <c r="AQ20" s="57"/>
      <c r="AR20" s="57"/>
      <c r="AS20" s="58"/>
      <c r="AT20" s="58"/>
      <c r="AU20" s="58"/>
      <c r="AV20" s="20" t="str">
        <f t="shared" si="2"/>
        <v/>
      </c>
      <c r="AX20" s="23">
        <f>SUM(AP20*IF($Q$14="No",Mileage!$B$2,Mileage!$B$1))</f>
        <v>0</v>
      </c>
      <c r="AY20" s="14" t="str">
        <f t="shared" si="3"/>
        <v/>
      </c>
      <c r="AZ20" s="14" t="str">
        <f t="shared" si="8"/>
        <v/>
      </c>
      <c r="BA20" s="22"/>
      <c r="BB20" s="14" t="str">
        <f>IFERROR(VLOOKUP($BA20,'Building Blocks'!$C$2:$D$50,2,FALSE),"")</f>
        <v/>
      </c>
      <c r="BC20" s="14" t="str">
        <f>IFERROR(VLOOKUP($BA20,'Building Blocks'!$C$2:$E$50,3,FALSE),"")</f>
        <v/>
      </c>
      <c r="BE20" s="14" t="str">
        <f t="shared" si="4"/>
        <v/>
      </c>
      <c r="BF20" s="14" t="str">
        <f t="shared" si="5"/>
        <v/>
      </c>
      <c r="BT20" s="14">
        <f t="shared" si="6"/>
        <v>0</v>
      </c>
      <c r="BU20" s="14">
        <f t="shared" si="6"/>
        <v>0</v>
      </c>
      <c r="BV20" s="14">
        <f t="shared" si="6"/>
        <v>0</v>
      </c>
      <c r="BW20" s="14">
        <f t="shared" si="6"/>
        <v>0</v>
      </c>
      <c r="BX20" s="14">
        <f t="shared" si="6"/>
        <v>0</v>
      </c>
      <c r="BY20" s="14">
        <f t="shared" si="6"/>
        <v>0</v>
      </c>
      <c r="BZ20" s="14">
        <f t="shared" si="6"/>
        <v>0</v>
      </c>
      <c r="CA20" s="14">
        <f t="shared" si="6"/>
        <v>0</v>
      </c>
      <c r="CB20" s="14">
        <f t="shared" si="6"/>
        <v>0</v>
      </c>
      <c r="CC20" s="14">
        <f t="shared" si="6"/>
        <v>0</v>
      </c>
      <c r="CD20" s="14">
        <f t="shared" si="6"/>
        <v>0</v>
      </c>
      <c r="CE20" s="14">
        <f t="shared" si="9"/>
        <v>0</v>
      </c>
      <c r="CF20" s="14">
        <f t="shared" si="9"/>
        <v>0</v>
      </c>
      <c r="CG20" s="14">
        <f t="shared" si="9"/>
        <v>0</v>
      </c>
      <c r="CH20" s="14">
        <f t="shared" si="9"/>
        <v>0</v>
      </c>
      <c r="CI20" s="14">
        <f t="shared" si="9"/>
        <v>0</v>
      </c>
      <c r="CJ20" s="14">
        <f t="shared" si="9"/>
        <v>0</v>
      </c>
      <c r="CK20" s="14">
        <f t="shared" si="9"/>
        <v>0</v>
      </c>
      <c r="CL20" s="14">
        <f t="shared" si="9"/>
        <v>0</v>
      </c>
      <c r="CM20" s="14">
        <f t="shared" si="9"/>
        <v>0</v>
      </c>
      <c r="CN20" s="14">
        <f t="shared" si="9"/>
        <v>0</v>
      </c>
      <c r="CO20" s="14">
        <f t="shared" si="9"/>
        <v>0</v>
      </c>
      <c r="CP20" s="14">
        <f t="shared" si="9"/>
        <v>0</v>
      </c>
      <c r="CQ20" s="14">
        <f t="shared" si="9"/>
        <v>0</v>
      </c>
      <c r="CR20" s="14">
        <f t="shared" si="9"/>
        <v>0</v>
      </c>
      <c r="CS20" s="14">
        <f t="shared" si="9"/>
        <v>0</v>
      </c>
      <c r="CT20" s="14">
        <f t="shared" si="9"/>
        <v>0</v>
      </c>
      <c r="CU20" s="14">
        <f t="shared" si="9"/>
        <v>0</v>
      </c>
      <c r="CV20" s="14">
        <f t="shared" si="9"/>
        <v>0</v>
      </c>
      <c r="CW20" s="14">
        <f t="shared" si="9"/>
        <v>0</v>
      </c>
      <c r="CX20" s="14">
        <f t="shared" si="9"/>
        <v>0</v>
      </c>
      <c r="CY20" s="14">
        <f t="shared" si="9"/>
        <v>0</v>
      </c>
      <c r="CZ20" s="14">
        <f t="shared" si="9"/>
        <v>0</v>
      </c>
      <c r="DA20" s="14">
        <f t="shared" si="9"/>
        <v>0</v>
      </c>
      <c r="DB20" s="14">
        <f t="shared" si="9"/>
        <v>0</v>
      </c>
      <c r="DC20" s="14">
        <f t="shared" si="9"/>
        <v>0</v>
      </c>
      <c r="DD20" s="14">
        <f t="shared" si="9"/>
        <v>0</v>
      </c>
      <c r="DE20" s="14">
        <f t="shared" si="9"/>
        <v>0</v>
      </c>
      <c r="DF20" s="14">
        <f t="shared" si="7"/>
        <v>0</v>
      </c>
      <c r="DG20" s="14">
        <f t="shared" si="1"/>
        <v>0</v>
      </c>
    </row>
    <row r="21" spans="1:111" ht="16.5" thickBo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4"/>
      <c r="V21" s="54"/>
      <c r="W21" s="54"/>
      <c r="X21" s="54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57"/>
      <c r="AQ21" s="57"/>
      <c r="AR21" s="57"/>
      <c r="AS21" s="58"/>
      <c r="AT21" s="58"/>
      <c r="AU21" s="58"/>
      <c r="AV21" s="20" t="str">
        <f t="shared" si="2"/>
        <v/>
      </c>
      <c r="AX21" s="23">
        <f>SUM(AP21*IF($Q$14="No",Mileage!$B$2,Mileage!$B$1))</f>
        <v>0</v>
      </c>
      <c r="AY21" s="14" t="str">
        <f t="shared" si="3"/>
        <v/>
      </c>
      <c r="AZ21" s="14" t="str">
        <f t="shared" si="8"/>
        <v/>
      </c>
      <c r="BA21" s="22"/>
      <c r="BB21" s="14" t="str">
        <f>IFERROR(VLOOKUP($BA21,'Building Blocks'!$C$2:$D$50,2,FALSE),"")</f>
        <v/>
      </c>
      <c r="BC21" s="14" t="str">
        <f>IFERROR(VLOOKUP($BA21,'Building Blocks'!$C$2:$E$50,3,FALSE),"")</f>
        <v/>
      </c>
      <c r="BE21" s="14" t="str">
        <f t="shared" si="4"/>
        <v/>
      </c>
      <c r="BF21" s="14" t="str">
        <f t="shared" si="5"/>
        <v/>
      </c>
      <c r="BT21" s="14">
        <f>IF($BB21=BT$10,(SUM($AS21+$AX21)),0)</f>
        <v>0</v>
      </c>
      <c r="BU21" s="14">
        <f t="shared" si="6"/>
        <v>0</v>
      </c>
      <c r="BV21" s="14">
        <f t="shared" si="6"/>
        <v>0</v>
      </c>
      <c r="BW21" s="14">
        <f t="shared" si="6"/>
        <v>0</v>
      </c>
      <c r="BX21" s="14">
        <f t="shared" si="6"/>
        <v>0</v>
      </c>
      <c r="BY21" s="14">
        <f t="shared" si="6"/>
        <v>0</v>
      </c>
      <c r="BZ21" s="14">
        <f t="shared" si="6"/>
        <v>0</v>
      </c>
      <c r="CA21" s="14">
        <f t="shared" si="6"/>
        <v>0</v>
      </c>
      <c r="CB21" s="14">
        <f t="shared" si="6"/>
        <v>0</v>
      </c>
      <c r="CC21" s="14">
        <f t="shared" si="6"/>
        <v>0</v>
      </c>
      <c r="CD21" s="14">
        <f t="shared" si="6"/>
        <v>0</v>
      </c>
      <c r="CE21" s="14">
        <f t="shared" si="9"/>
        <v>0</v>
      </c>
      <c r="CF21" s="14">
        <f t="shared" si="9"/>
        <v>0</v>
      </c>
      <c r="CG21" s="14">
        <f t="shared" si="9"/>
        <v>0</v>
      </c>
      <c r="CH21" s="14">
        <f t="shared" si="9"/>
        <v>0</v>
      </c>
      <c r="CI21" s="14">
        <f t="shared" si="9"/>
        <v>0</v>
      </c>
      <c r="CJ21" s="14">
        <f t="shared" si="9"/>
        <v>0</v>
      </c>
      <c r="CK21" s="14">
        <f t="shared" si="9"/>
        <v>0</v>
      </c>
      <c r="CL21" s="14">
        <f t="shared" si="9"/>
        <v>0</v>
      </c>
      <c r="CM21" s="14">
        <f t="shared" si="9"/>
        <v>0</v>
      </c>
      <c r="CN21" s="14">
        <f t="shared" si="9"/>
        <v>0</v>
      </c>
      <c r="CO21" s="14">
        <f t="shared" si="9"/>
        <v>0</v>
      </c>
      <c r="CP21" s="14">
        <f t="shared" si="9"/>
        <v>0</v>
      </c>
      <c r="CQ21" s="14">
        <f t="shared" si="9"/>
        <v>0</v>
      </c>
      <c r="CR21" s="14">
        <f t="shared" si="9"/>
        <v>0</v>
      </c>
      <c r="CS21" s="14">
        <f t="shared" si="9"/>
        <v>0</v>
      </c>
      <c r="CT21" s="14">
        <f t="shared" si="9"/>
        <v>0</v>
      </c>
      <c r="CU21" s="14">
        <f t="shared" si="9"/>
        <v>0</v>
      </c>
      <c r="CV21" s="14">
        <f t="shared" si="9"/>
        <v>0</v>
      </c>
      <c r="CW21" s="14">
        <f t="shared" si="9"/>
        <v>0</v>
      </c>
      <c r="CX21" s="14">
        <f t="shared" si="9"/>
        <v>0</v>
      </c>
      <c r="CY21" s="14">
        <f t="shared" si="9"/>
        <v>0</v>
      </c>
      <c r="CZ21" s="14">
        <f t="shared" si="9"/>
        <v>0</v>
      </c>
      <c r="DA21" s="14">
        <f t="shared" si="9"/>
        <v>0</v>
      </c>
      <c r="DB21" s="14">
        <f t="shared" si="9"/>
        <v>0</v>
      </c>
      <c r="DC21" s="14">
        <f t="shared" si="9"/>
        <v>0</v>
      </c>
      <c r="DD21" s="14">
        <f t="shared" si="9"/>
        <v>0</v>
      </c>
      <c r="DE21" s="14">
        <f t="shared" si="9"/>
        <v>0</v>
      </c>
      <c r="DF21" s="14">
        <f t="shared" si="7"/>
        <v>0</v>
      </c>
      <c r="DG21" s="14">
        <f t="shared" si="1"/>
        <v>0</v>
      </c>
    </row>
    <row r="22" spans="1:111" ht="16.5" thickBot="1" x14ac:dyDescent="0.35">
      <c r="A22" s="1"/>
      <c r="B22" s="46" t="s">
        <v>20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>
        <f>SUM(O17,O20)</f>
        <v>0</v>
      </c>
      <c r="P22" s="49"/>
      <c r="Q22" s="49"/>
      <c r="R22" s="50"/>
      <c r="S22" s="1"/>
      <c r="T22" s="1"/>
      <c r="U22" s="54"/>
      <c r="V22" s="54"/>
      <c r="W22" s="54"/>
      <c r="X22" s="54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57"/>
      <c r="AQ22" s="57"/>
      <c r="AR22" s="57"/>
      <c r="AS22" s="58"/>
      <c r="AT22" s="58"/>
      <c r="AU22" s="58"/>
      <c r="AV22" s="20" t="str">
        <f t="shared" si="2"/>
        <v/>
      </c>
      <c r="AX22" s="23">
        <f>SUM(AP22*IF($Q$14="No",Mileage!$B$2,Mileage!$B$1))</f>
        <v>0</v>
      </c>
      <c r="AY22" s="14" t="str">
        <f t="shared" si="3"/>
        <v/>
      </c>
      <c r="AZ22" s="14" t="str">
        <f t="shared" si="8"/>
        <v/>
      </c>
      <c r="BA22" s="22"/>
      <c r="BB22" s="14" t="str">
        <f>IFERROR(VLOOKUP($BA22,'Building Blocks'!$C$2:$D$50,2,FALSE),"")</f>
        <v/>
      </c>
      <c r="BC22" s="14" t="str">
        <f>IFERROR(VLOOKUP($BA22,'Building Blocks'!$C$2:$E$50,3,FALSE),"")</f>
        <v/>
      </c>
      <c r="BE22" s="14" t="str">
        <f t="shared" si="4"/>
        <v/>
      </c>
      <c r="BF22" s="14" t="str">
        <f t="shared" si="5"/>
        <v/>
      </c>
      <c r="BT22" s="14">
        <f t="shared" si="6"/>
        <v>0</v>
      </c>
      <c r="BU22" s="14">
        <f t="shared" si="6"/>
        <v>0</v>
      </c>
      <c r="BV22" s="14">
        <f t="shared" si="6"/>
        <v>0</v>
      </c>
      <c r="BW22" s="14">
        <f t="shared" si="6"/>
        <v>0</v>
      </c>
      <c r="BX22" s="14">
        <f t="shared" si="6"/>
        <v>0</v>
      </c>
      <c r="BY22" s="14">
        <f t="shared" si="6"/>
        <v>0</v>
      </c>
      <c r="BZ22" s="14">
        <f t="shared" si="6"/>
        <v>0</v>
      </c>
      <c r="CA22" s="14">
        <f t="shared" si="6"/>
        <v>0</v>
      </c>
      <c r="CB22" s="14">
        <f t="shared" si="6"/>
        <v>0</v>
      </c>
      <c r="CC22" s="14">
        <f t="shared" si="6"/>
        <v>0</v>
      </c>
      <c r="CD22" s="14">
        <f t="shared" si="6"/>
        <v>0</v>
      </c>
      <c r="CE22" s="14">
        <f t="shared" si="9"/>
        <v>0</v>
      </c>
      <c r="CF22" s="14">
        <f t="shared" si="9"/>
        <v>0</v>
      </c>
      <c r="CG22" s="14">
        <f t="shared" si="9"/>
        <v>0</v>
      </c>
      <c r="CH22" s="14">
        <f t="shared" si="9"/>
        <v>0</v>
      </c>
      <c r="CI22" s="14">
        <f t="shared" si="9"/>
        <v>0</v>
      </c>
      <c r="CJ22" s="14">
        <f t="shared" si="9"/>
        <v>0</v>
      </c>
      <c r="CK22" s="14">
        <f t="shared" si="9"/>
        <v>0</v>
      </c>
      <c r="CL22" s="14">
        <f t="shared" si="9"/>
        <v>0</v>
      </c>
      <c r="CM22" s="14">
        <f t="shared" si="9"/>
        <v>0</v>
      </c>
      <c r="CN22" s="14">
        <f t="shared" si="9"/>
        <v>0</v>
      </c>
      <c r="CO22" s="14">
        <f t="shared" si="9"/>
        <v>0</v>
      </c>
      <c r="CP22" s="14">
        <f t="shared" si="9"/>
        <v>0</v>
      </c>
      <c r="CQ22" s="14">
        <f t="shared" si="9"/>
        <v>0</v>
      </c>
      <c r="CR22" s="14">
        <f t="shared" si="9"/>
        <v>0</v>
      </c>
      <c r="CS22" s="14">
        <f t="shared" si="9"/>
        <v>0</v>
      </c>
      <c r="CT22" s="14">
        <f t="shared" si="9"/>
        <v>0</v>
      </c>
      <c r="CU22" s="14">
        <f t="shared" si="9"/>
        <v>0</v>
      </c>
      <c r="CV22" s="14">
        <f t="shared" si="9"/>
        <v>0</v>
      </c>
      <c r="CW22" s="14">
        <f t="shared" si="9"/>
        <v>0</v>
      </c>
      <c r="CX22" s="14">
        <f t="shared" si="9"/>
        <v>0</v>
      </c>
      <c r="CY22" s="14">
        <f t="shared" si="9"/>
        <v>0</v>
      </c>
      <c r="CZ22" s="14">
        <f t="shared" si="9"/>
        <v>0</v>
      </c>
      <c r="DA22" s="14">
        <f t="shared" si="9"/>
        <v>0</v>
      </c>
      <c r="DB22" s="14">
        <f t="shared" si="9"/>
        <v>0</v>
      </c>
      <c r="DC22" s="14">
        <f t="shared" si="9"/>
        <v>0</v>
      </c>
      <c r="DD22" s="14">
        <f t="shared" si="9"/>
        <v>0</v>
      </c>
      <c r="DE22" s="14">
        <f t="shared" si="9"/>
        <v>0</v>
      </c>
      <c r="DF22" s="14">
        <f t="shared" si="7"/>
        <v>0</v>
      </c>
      <c r="DG22" s="14">
        <f t="shared" si="1"/>
        <v>0</v>
      </c>
    </row>
    <row r="23" spans="1:111" ht="15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4"/>
      <c r="V23" s="54"/>
      <c r="W23" s="54"/>
      <c r="X23" s="54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57"/>
      <c r="AQ23" s="57"/>
      <c r="AR23" s="57"/>
      <c r="AS23" s="58"/>
      <c r="AT23" s="58"/>
      <c r="AU23" s="58"/>
      <c r="AV23" s="20" t="str">
        <f t="shared" si="2"/>
        <v/>
      </c>
      <c r="AX23" s="23">
        <f>SUM(AP23*IF($Q$14="No",Mileage!$B$2,Mileage!$B$1))</f>
        <v>0</v>
      </c>
      <c r="AY23" s="14" t="str">
        <f t="shared" si="3"/>
        <v/>
      </c>
      <c r="AZ23" s="14" t="str">
        <f t="shared" si="8"/>
        <v/>
      </c>
      <c r="BA23" s="22"/>
      <c r="BB23" s="14" t="str">
        <f>IFERROR(VLOOKUP($BA23,'Building Blocks'!$C$2:$D$50,2,FALSE),"")</f>
        <v/>
      </c>
      <c r="BC23" s="14" t="str">
        <f>IFERROR(VLOOKUP($BA23,'Building Blocks'!$C$2:$E$50,3,FALSE),"")</f>
        <v/>
      </c>
      <c r="BE23" s="14" t="str">
        <f t="shared" si="4"/>
        <v/>
      </c>
      <c r="BF23" s="14" t="str">
        <f t="shared" si="5"/>
        <v/>
      </c>
      <c r="BT23" s="14">
        <f t="shared" si="6"/>
        <v>0</v>
      </c>
      <c r="BU23" s="14">
        <f t="shared" si="6"/>
        <v>0</v>
      </c>
      <c r="BV23" s="14">
        <f t="shared" si="6"/>
        <v>0</v>
      </c>
      <c r="BW23" s="14">
        <f t="shared" si="6"/>
        <v>0</v>
      </c>
      <c r="BX23" s="14">
        <f t="shared" si="6"/>
        <v>0</v>
      </c>
      <c r="BY23" s="14">
        <f t="shared" si="6"/>
        <v>0</v>
      </c>
      <c r="BZ23" s="14">
        <f t="shared" si="6"/>
        <v>0</v>
      </c>
      <c r="CA23" s="14">
        <f t="shared" si="6"/>
        <v>0</v>
      </c>
      <c r="CB23" s="14">
        <f t="shared" si="6"/>
        <v>0</v>
      </c>
      <c r="CC23" s="14">
        <f t="shared" si="6"/>
        <v>0</v>
      </c>
      <c r="CD23" s="14">
        <f t="shared" si="6"/>
        <v>0</v>
      </c>
      <c r="CE23" s="14">
        <f t="shared" si="9"/>
        <v>0</v>
      </c>
      <c r="CF23" s="14">
        <f t="shared" si="9"/>
        <v>0</v>
      </c>
      <c r="CG23" s="14">
        <f t="shared" si="9"/>
        <v>0</v>
      </c>
      <c r="CH23" s="14">
        <f t="shared" si="9"/>
        <v>0</v>
      </c>
      <c r="CI23" s="14">
        <f t="shared" si="9"/>
        <v>0</v>
      </c>
      <c r="CJ23" s="14">
        <f t="shared" si="9"/>
        <v>0</v>
      </c>
      <c r="CK23" s="14">
        <f t="shared" si="9"/>
        <v>0</v>
      </c>
      <c r="CL23" s="14">
        <f t="shared" si="9"/>
        <v>0</v>
      </c>
      <c r="CM23" s="14">
        <f t="shared" si="9"/>
        <v>0</v>
      </c>
      <c r="CN23" s="14">
        <f t="shared" si="9"/>
        <v>0</v>
      </c>
      <c r="CO23" s="14">
        <f t="shared" si="9"/>
        <v>0</v>
      </c>
      <c r="CP23" s="14">
        <f t="shared" si="9"/>
        <v>0</v>
      </c>
      <c r="CQ23" s="14">
        <f t="shared" si="9"/>
        <v>0</v>
      </c>
      <c r="CR23" s="14">
        <f t="shared" si="9"/>
        <v>0</v>
      </c>
      <c r="CS23" s="14">
        <f t="shared" si="9"/>
        <v>0</v>
      </c>
      <c r="CT23" s="14">
        <f t="shared" si="9"/>
        <v>0</v>
      </c>
      <c r="CU23" s="14">
        <f t="shared" si="9"/>
        <v>0</v>
      </c>
      <c r="CV23" s="14">
        <f t="shared" si="9"/>
        <v>0</v>
      </c>
      <c r="CW23" s="14">
        <f t="shared" si="9"/>
        <v>0</v>
      </c>
      <c r="CX23" s="14">
        <f t="shared" si="9"/>
        <v>0</v>
      </c>
      <c r="CY23" s="14">
        <f t="shared" si="9"/>
        <v>0</v>
      </c>
      <c r="CZ23" s="14">
        <f t="shared" si="9"/>
        <v>0</v>
      </c>
      <c r="DA23" s="14">
        <f t="shared" si="9"/>
        <v>0</v>
      </c>
      <c r="DB23" s="14">
        <f t="shared" si="9"/>
        <v>0</v>
      </c>
      <c r="DC23" s="14">
        <f t="shared" si="9"/>
        <v>0</v>
      </c>
      <c r="DD23" s="14">
        <f t="shared" si="9"/>
        <v>0</v>
      </c>
      <c r="DE23" s="14">
        <f t="shared" si="9"/>
        <v>0</v>
      </c>
      <c r="DF23" s="14">
        <f t="shared" si="7"/>
        <v>0</v>
      </c>
      <c r="DG23" s="14">
        <f t="shared" si="1"/>
        <v>0</v>
      </c>
    </row>
    <row r="24" spans="1:111" ht="15.6" customHeight="1" x14ac:dyDescent="0.3">
      <c r="A24" s="1"/>
      <c r="B24" s="51" t="s">
        <v>21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1"/>
      <c r="T24" s="1"/>
      <c r="U24" s="54"/>
      <c r="V24" s="54"/>
      <c r="W24" s="54"/>
      <c r="X24" s="54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57"/>
      <c r="AQ24" s="57"/>
      <c r="AR24" s="57"/>
      <c r="AS24" s="58"/>
      <c r="AT24" s="58"/>
      <c r="AU24" s="58"/>
      <c r="AV24" s="20" t="str">
        <f t="shared" si="2"/>
        <v/>
      </c>
      <c r="AX24" s="23">
        <f>SUM(AP24*IF($Q$14="No",Mileage!$B$2,Mileage!$B$1))</f>
        <v>0</v>
      </c>
      <c r="AY24" s="14" t="str">
        <f t="shared" si="3"/>
        <v/>
      </c>
      <c r="AZ24" s="14" t="str">
        <f t="shared" si="8"/>
        <v/>
      </c>
      <c r="BA24" s="22"/>
      <c r="BB24" s="14" t="str">
        <f>IFERROR(VLOOKUP($BA24,'Building Blocks'!$C$2:$D$50,2,FALSE),"")</f>
        <v/>
      </c>
      <c r="BC24" s="14" t="str">
        <f>IFERROR(VLOOKUP($BA24,'Building Blocks'!$C$2:$E$50,3,FALSE),"")</f>
        <v/>
      </c>
      <c r="BE24" s="14" t="str">
        <f t="shared" si="4"/>
        <v/>
      </c>
      <c r="BF24" s="14" t="str">
        <f t="shared" si="5"/>
        <v/>
      </c>
      <c r="BT24" s="14">
        <f t="shared" si="6"/>
        <v>0</v>
      </c>
      <c r="BU24" s="14">
        <f t="shared" si="6"/>
        <v>0</v>
      </c>
      <c r="BV24" s="14">
        <f t="shared" si="6"/>
        <v>0</v>
      </c>
      <c r="BW24" s="14">
        <f t="shared" si="6"/>
        <v>0</v>
      </c>
      <c r="BX24" s="14">
        <f t="shared" si="6"/>
        <v>0</v>
      </c>
      <c r="BY24" s="14">
        <f t="shared" si="6"/>
        <v>0</v>
      </c>
      <c r="BZ24" s="14">
        <f t="shared" si="6"/>
        <v>0</v>
      </c>
      <c r="CA24" s="14">
        <f t="shared" si="6"/>
        <v>0</v>
      </c>
      <c r="CB24" s="14">
        <f t="shared" si="6"/>
        <v>0</v>
      </c>
      <c r="CC24" s="14">
        <f t="shared" si="6"/>
        <v>0</v>
      </c>
      <c r="CD24" s="14">
        <f t="shared" si="6"/>
        <v>0</v>
      </c>
      <c r="CE24" s="14">
        <f t="shared" si="9"/>
        <v>0</v>
      </c>
      <c r="CF24" s="14">
        <f t="shared" si="9"/>
        <v>0</v>
      </c>
      <c r="CG24" s="14">
        <f t="shared" si="9"/>
        <v>0</v>
      </c>
      <c r="CH24" s="14">
        <f t="shared" si="9"/>
        <v>0</v>
      </c>
      <c r="CI24" s="14">
        <f t="shared" si="9"/>
        <v>0</v>
      </c>
      <c r="CJ24" s="14">
        <f t="shared" si="9"/>
        <v>0</v>
      </c>
      <c r="CK24" s="14">
        <f t="shared" si="9"/>
        <v>0</v>
      </c>
      <c r="CL24" s="14">
        <f t="shared" si="9"/>
        <v>0</v>
      </c>
      <c r="CM24" s="14">
        <f t="shared" si="9"/>
        <v>0</v>
      </c>
      <c r="CN24" s="14">
        <f t="shared" si="9"/>
        <v>0</v>
      </c>
      <c r="CO24" s="14">
        <f t="shared" si="9"/>
        <v>0</v>
      </c>
      <c r="CP24" s="14">
        <f t="shared" si="9"/>
        <v>0</v>
      </c>
      <c r="CQ24" s="14">
        <f t="shared" si="9"/>
        <v>0</v>
      </c>
      <c r="CR24" s="14">
        <f t="shared" si="9"/>
        <v>0</v>
      </c>
      <c r="CS24" s="14">
        <f t="shared" si="9"/>
        <v>0</v>
      </c>
      <c r="CT24" s="14">
        <f t="shared" si="9"/>
        <v>0</v>
      </c>
      <c r="CU24" s="14">
        <f t="shared" si="9"/>
        <v>0</v>
      </c>
      <c r="CV24" s="14">
        <f t="shared" si="9"/>
        <v>0</v>
      </c>
      <c r="CW24" s="14">
        <f t="shared" si="9"/>
        <v>0</v>
      </c>
      <c r="CX24" s="14">
        <f t="shared" si="9"/>
        <v>0</v>
      </c>
      <c r="CY24" s="14">
        <f t="shared" si="9"/>
        <v>0</v>
      </c>
      <c r="CZ24" s="14">
        <f t="shared" si="9"/>
        <v>0</v>
      </c>
      <c r="DA24" s="14">
        <f t="shared" si="9"/>
        <v>0</v>
      </c>
      <c r="DB24" s="14">
        <f t="shared" si="9"/>
        <v>0</v>
      </c>
      <c r="DC24" s="14">
        <f t="shared" si="9"/>
        <v>0</v>
      </c>
      <c r="DD24" s="14">
        <f t="shared" si="9"/>
        <v>0</v>
      </c>
      <c r="DE24" s="14">
        <f t="shared" si="9"/>
        <v>0</v>
      </c>
      <c r="DF24" s="14">
        <f t="shared" si="7"/>
        <v>0</v>
      </c>
      <c r="DG24" s="14">
        <f t="shared" si="1"/>
        <v>0</v>
      </c>
    </row>
    <row r="25" spans="1:111" ht="15.75" x14ac:dyDescent="0.3">
      <c r="A25" s="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1"/>
      <c r="T25" s="1"/>
      <c r="U25" s="54"/>
      <c r="V25" s="54"/>
      <c r="W25" s="54"/>
      <c r="X25" s="54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57"/>
      <c r="AQ25" s="57"/>
      <c r="AR25" s="57"/>
      <c r="AS25" s="58"/>
      <c r="AT25" s="58"/>
      <c r="AU25" s="58"/>
      <c r="AV25" s="20" t="str">
        <f t="shared" si="2"/>
        <v/>
      </c>
      <c r="AX25" s="23">
        <f>SUM(AP25*IF($Q$14="No",Mileage!$B$2,Mileage!$B$1))</f>
        <v>0</v>
      </c>
      <c r="AY25" s="14" t="str">
        <f t="shared" si="3"/>
        <v/>
      </c>
      <c r="AZ25" s="14" t="str">
        <f t="shared" si="8"/>
        <v/>
      </c>
      <c r="BA25" s="22"/>
      <c r="BB25" s="14" t="str">
        <f>IFERROR(VLOOKUP($BA25,'Building Blocks'!$C$2:$D$50,2,FALSE),"")</f>
        <v/>
      </c>
      <c r="BC25" s="14" t="str">
        <f>IFERROR(VLOOKUP($BA25,'Building Blocks'!$C$2:$E$50,3,FALSE),"")</f>
        <v/>
      </c>
      <c r="BE25" s="14" t="str">
        <f t="shared" si="4"/>
        <v/>
      </c>
      <c r="BF25" s="14" t="str">
        <f t="shared" si="5"/>
        <v/>
      </c>
      <c r="BT25" s="14">
        <f t="shared" si="6"/>
        <v>0</v>
      </c>
      <c r="BU25" s="14">
        <f t="shared" si="6"/>
        <v>0</v>
      </c>
      <c r="BV25" s="14">
        <f t="shared" si="6"/>
        <v>0</v>
      </c>
      <c r="BW25" s="14">
        <f t="shared" si="6"/>
        <v>0</v>
      </c>
      <c r="BX25" s="14">
        <f t="shared" si="6"/>
        <v>0</v>
      </c>
      <c r="BY25" s="14">
        <f t="shared" si="6"/>
        <v>0</v>
      </c>
      <c r="BZ25" s="14">
        <f t="shared" si="6"/>
        <v>0</v>
      </c>
      <c r="CA25" s="14">
        <f t="shared" si="6"/>
        <v>0</v>
      </c>
      <c r="CB25" s="14">
        <f t="shared" si="6"/>
        <v>0</v>
      </c>
      <c r="CC25" s="14">
        <f t="shared" si="6"/>
        <v>0</v>
      </c>
      <c r="CD25" s="14">
        <f t="shared" si="6"/>
        <v>0</v>
      </c>
      <c r="CE25" s="14">
        <f t="shared" si="9"/>
        <v>0</v>
      </c>
      <c r="CF25" s="14">
        <f t="shared" si="9"/>
        <v>0</v>
      </c>
      <c r="CG25" s="14">
        <f t="shared" si="9"/>
        <v>0</v>
      </c>
      <c r="CH25" s="14">
        <f t="shared" si="9"/>
        <v>0</v>
      </c>
      <c r="CI25" s="14">
        <f t="shared" si="9"/>
        <v>0</v>
      </c>
      <c r="CJ25" s="14">
        <f t="shared" si="9"/>
        <v>0</v>
      </c>
      <c r="CK25" s="14">
        <f t="shared" si="9"/>
        <v>0</v>
      </c>
      <c r="CL25" s="14">
        <f t="shared" si="9"/>
        <v>0</v>
      </c>
      <c r="CM25" s="14">
        <f t="shared" si="9"/>
        <v>0</v>
      </c>
      <c r="CN25" s="14">
        <f t="shared" si="9"/>
        <v>0</v>
      </c>
      <c r="CO25" s="14">
        <f t="shared" si="9"/>
        <v>0</v>
      </c>
      <c r="CP25" s="14">
        <f t="shared" si="9"/>
        <v>0</v>
      </c>
      <c r="CQ25" s="14">
        <f t="shared" si="9"/>
        <v>0</v>
      </c>
      <c r="CR25" s="14">
        <f t="shared" si="9"/>
        <v>0</v>
      </c>
      <c r="CS25" s="14">
        <f t="shared" si="9"/>
        <v>0</v>
      </c>
      <c r="CT25" s="14">
        <f t="shared" si="9"/>
        <v>0</v>
      </c>
      <c r="CU25" s="14">
        <f t="shared" si="9"/>
        <v>0</v>
      </c>
      <c r="CV25" s="14">
        <f t="shared" si="9"/>
        <v>0</v>
      </c>
      <c r="CW25" s="14">
        <f t="shared" si="9"/>
        <v>0</v>
      </c>
      <c r="CX25" s="14">
        <f t="shared" si="9"/>
        <v>0</v>
      </c>
      <c r="CY25" s="14">
        <f t="shared" si="9"/>
        <v>0</v>
      </c>
      <c r="CZ25" s="14">
        <f t="shared" si="9"/>
        <v>0</v>
      </c>
      <c r="DA25" s="14">
        <f t="shared" si="9"/>
        <v>0</v>
      </c>
      <c r="DB25" s="14">
        <f t="shared" si="9"/>
        <v>0</v>
      </c>
      <c r="DC25" s="14">
        <f t="shared" si="9"/>
        <v>0</v>
      </c>
      <c r="DD25" s="14">
        <f t="shared" si="9"/>
        <v>0</v>
      </c>
      <c r="DE25" s="14">
        <f t="shared" si="9"/>
        <v>0</v>
      </c>
      <c r="DF25" s="14">
        <f t="shared" si="7"/>
        <v>0</v>
      </c>
      <c r="DG25" s="14">
        <f t="shared" si="1"/>
        <v>0</v>
      </c>
    </row>
    <row r="26" spans="1:111" ht="15.6" customHeight="1" x14ac:dyDescent="0.3">
      <c r="A26" s="1"/>
      <c r="B26" s="52" t="s">
        <v>22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 t="s">
        <v>12</v>
      </c>
      <c r="P26" s="52"/>
      <c r="Q26" s="52"/>
      <c r="R26" s="52"/>
      <c r="S26" s="1"/>
      <c r="T26" s="1"/>
      <c r="U26" s="54"/>
      <c r="V26" s="54"/>
      <c r="W26" s="54"/>
      <c r="X26" s="54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57"/>
      <c r="AQ26" s="57"/>
      <c r="AR26" s="57"/>
      <c r="AS26" s="58"/>
      <c r="AT26" s="58"/>
      <c r="AU26" s="58"/>
      <c r="AV26" s="20" t="str">
        <f t="shared" si="2"/>
        <v/>
      </c>
      <c r="AX26" s="23">
        <f>SUM(AP26*IF($Q$14="No",Mileage!$B$2,Mileage!$B$1))</f>
        <v>0</v>
      </c>
      <c r="AY26" s="14" t="str">
        <f t="shared" si="3"/>
        <v/>
      </c>
      <c r="AZ26" s="14" t="str">
        <f t="shared" si="8"/>
        <v/>
      </c>
      <c r="BA26" s="22"/>
      <c r="BB26" s="14" t="str">
        <f>IFERROR(VLOOKUP($BA26,'Building Blocks'!$C$2:$D$50,2,FALSE),"")</f>
        <v/>
      </c>
      <c r="BC26" s="14" t="str">
        <f>IFERROR(VLOOKUP($BA26,'Building Blocks'!$C$2:$E$50,3,FALSE),"")</f>
        <v/>
      </c>
      <c r="BE26" s="14" t="str">
        <f t="shared" si="4"/>
        <v/>
      </c>
      <c r="BF26" s="14" t="str">
        <f t="shared" si="5"/>
        <v/>
      </c>
      <c r="BT26" s="14">
        <f t="shared" si="6"/>
        <v>0</v>
      </c>
      <c r="BU26" s="14">
        <f t="shared" si="6"/>
        <v>0</v>
      </c>
      <c r="BV26" s="14">
        <f t="shared" si="6"/>
        <v>0</v>
      </c>
      <c r="BW26" s="14">
        <f t="shared" si="6"/>
        <v>0</v>
      </c>
      <c r="BX26" s="14">
        <f t="shared" si="6"/>
        <v>0</v>
      </c>
      <c r="BY26" s="14">
        <f t="shared" si="6"/>
        <v>0</v>
      </c>
      <c r="BZ26" s="14">
        <f t="shared" si="6"/>
        <v>0</v>
      </c>
      <c r="CA26" s="14">
        <f t="shared" si="6"/>
        <v>0</v>
      </c>
      <c r="CB26" s="14">
        <f t="shared" si="6"/>
        <v>0</v>
      </c>
      <c r="CC26" s="14">
        <f t="shared" si="6"/>
        <v>0</v>
      </c>
      <c r="CD26" s="14">
        <f t="shared" si="6"/>
        <v>0</v>
      </c>
      <c r="CE26" s="14">
        <f t="shared" si="9"/>
        <v>0</v>
      </c>
      <c r="CF26" s="14">
        <f t="shared" si="9"/>
        <v>0</v>
      </c>
      <c r="CG26" s="14">
        <f t="shared" si="9"/>
        <v>0</v>
      </c>
      <c r="CH26" s="14">
        <f t="shared" si="9"/>
        <v>0</v>
      </c>
      <c r="CI26" s="14">
        <f t="shared" si="9"/>
        <v>0</v>
      </c>
      <c r="CJ26" s="14">
        <f t="shared" si="9"/>
        <v>0</v>
      </c>
      <c r="CK26" s="14">
        <f t="shared" si="9"/>
        <v>0</v>
      </c>
      <c r="CL26" s="14">
        <f t="shared" si="9"/>
        <v>0</v>
      </c>
      <c r="CM26" s="14">
        <f t="shared" si="9"/>
        <v>0</v>
      </c>
      <c r="CN26" s="14">
        <f t="shared" si="9"/>
        <v>0</v>
      </c>
      <c r="CO26" s="14">
        <f t="shared" si="9"/>
        <v>0</v>
      </c>
      <c r="CP26" s="14">
        <f t="shared" si="9"/>
        <v>0</v>
      </c>
      <c r="CQ26" s="14">
        <f t="shared" si="9"/>
        <v>0</v>
      </c>
      <c r="CR26" s="14">
        <f t="shared" si="9"/>
        <v>0</v>
      </c>
      <c r="CS26" s="14">
        <f t="shared" si="9"/>
        <v>0</v>
      </c>
      <c r="CT26" s="14">
        <f t="shared" si="9"/>
        <v>0</v>
      </c>
      <c r="CU26" s="14">
        <f t="shared" si="9"/>
        <v>0</v>
      </c>
      <c r="CV26" s="14">
        <f t="shared" si="9"/>
        <v>0</v>
      </c>
      <c r="CW26" s="14">
        <f t="shared" si="9"/>
        <v>0</v>
      </c>
      <c r="CX26" s="14">
        <f t="shared" si="9"/>
        <v>0</v>
      </c>
      <c r="CY26" s="14">
        <f t="shared" si="9"/>
        <v>0</v>
      </c>
      <c r="CZ26" s="14">
        <f t="shared" si="9"/>
        <v>0</v>
      </c>
      <c r="DA26" s="14">
        <f t="shared" si="9"/>
        <v>0</v>
      </c>
      <c r="DB26" s="14">
        <f t="shared" si="9"/>
        <v>0</v>
      </c>
      <c r="DC26" s="14">
        <f t="shared" si="9"/>
        <v>0</v>
      </c>
      <c r="DD26" s="14">
        <f t="shared" si="9"/>
        <v>0</v>
      </c>
      <c r="DE26" s="14">
        <f t="shared" si="9"/>
        <v>0</v>
      </c>
      <c r="DF26" s="14">
        <f t="shared" si="7"/>
        <v>0</v>
      </c>
      <c r="DG26" s="14">
        <f t="shared" si="1"/>
        <v>0</v>
      </c>
    </row>
    <row r="27" spans="1:111" ht="15.75" x14ac:dyDescent="0.3">
      <c r="A27" s="1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0"/>
      <c r="P27" s="40"/>
      <c r="Q27" s="40"/>
      <c r="R27" s="40"/>
      <c r="S27" s="1"/>
      <c r="T27" s="1"/>
      <c r="U27" s="54"/>
      <c r="V27" s="54"/>
      <c r="W27" s="54"/>
      <c r="X27" s="54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57"/>
      <c r="AQ27" s="57"/>
      <c r="AR27" s="57"/>
      <c r="AS27" s="58"/>
      <c r="AT27" s="58"/>
      <c r="AU27" s="58"/>
      <c r="AV27" s="20" t="str">
        <f t="shared" si="2"/>
        <v/>
      </c>
      <c r="AX27" s="23">
        <f>SUM(AP27*IF($Q$14="No",Mileage!$B$2,Mileage!$B$1))</f>
        <v>0</v>
      </c>
      <c r="AY27" s="14" t="str">
        <f t="shared" si="3"/>
        <v/>
      </c>
      <c r="AZ27" s="14" t="str">
        <f t="shared" si="8"/>
        <v/>
      </c>
      <c r="BA27" s="22"/>
      <c r="BB27" s="14" t="str">
        <f>IFERROR(VLOOKUP($BA27,'Building Blocks'!$C$2:$D$50,2,FALSE),"")</f>
        <v/>
      </c>
      <c r="BC27" s="14" t="str">
        <f>IFERROR(VLOOKUP($BA27,'Building Blocks'!$C$2:$E$50,3,FALSE),"")</f>
        <v/>
      </c>
      <c r="BE27" s="14" t="str">
        <f t="shared" si="4"/>
        <v/>
      </c>
      <c r="BF27" s="14" t="str">
        <f t="shared" si="5"/>
        <v/>
      </c>
      <c r="BT27" s="14">
        <f t="shared" si="6"/>
        <v>0</v>
      </c>
      <c r="BU27" s="14">
        <f t="shared" si="6"/>
        <v>0</v>
      </c>
      <c r="BV27" s="14">
        <f t="shared" si="6"/>
        <v>0</v>
      </c>
      <c r="BW27" s="14">
        <f t="shared" si="6"/>
        <v>0</v>
      </c>
      <c r="BX27" s="14">
        <f t="shared" si="6"/>
        <v>0</v>
      </c>
      <c r="BY27" s="14">
        <f t="shared" si="6"/>
        <v>0</v>
      </c>
      <c r="BZ27" s="14">
        <f t="shared" si="6"/>
        <v>0</v>
      </c>
      <c r="CA27" s="14">
        <f t="shared" si="6"/>
        <v>0</v>
      </c>
      <c r="CB27" s="14">
        <f t="shared" si="6"/>
        <v>0</v>
      </c>
      <c r="CC27" s="14">
        <f t="shared" si="6"/>
        <v>0</v>
      </c>
      <c r="CD27" s="14">
        <f t="shared" si="6"/>
        <v>0</v>
      </c>
      <c r="CE27" s="14">
        <f t="shared" si="9"/>
        <v>0</v>
      </c>
      <c r="CF27" s="14">
        <f t="shared" si="9"/>
        <v>0</v>
      </c>
      <c r="CG27" s="14">
        <f t="shared" si="9"/>
        <v>0</v>
      </c>
      <c r="CH27" s="14">
        <f t="shared" si="9"/>
        <v>0</v>
      </c>
      <c r="CI27" s="14">
        <f t="shared" si="9"/>
        <v>0</v>
      </c>
      <c r="CJ27" s="14">
        <f t="shared" si="9"/>
        <v>0</v>
      </c>
      <c r="CK27" s="14">
        <f t="shared" si="9"/>
        <v>0</v>
      </c>
      <c r="CL27" s="14">
        <f t="shared" si="9"/>
        <v>0</v>
      </c>
      <c r="CM27" s="14">
        <f t="shared" si="9"/>
        <v>0</v>
      </c>
      <c r="CN27" s="14">
        <f t="shared" si="9"/>
        <v>0</v>
      </c>
      <c r="CO27" s="14">
        <f t="shared" si="9"/>
        <v>0</v>
      </c>
      <c r="CP27" s="14">
        <f t="shared" si="9"/>
        <v>0</v>
      </c>
      <c r="CQ27" s="14">
        <f t="shared" si="9"/>
        <v>0</v>
      </c>
      <c r="CR27" s="14">
        <f t="shared" si="9"/>
        <v>0</v>
      </c>
      <c r="CS27" s="14">
        <f t="shared" si="9"/>
        <v>0</v>
      </c>
      <c r="CT27" s="14">
        <f t="shared" si="9"/>
        <v>0</v>
      </c>
      <c r="CU27" s="14">
        <f t="shared" si="9"/>
        <v>0</v>
      </c>
      <c r="CV27" s="14">
        <f t="shared" si="9"/>
        <v>0</v>
      </c>
      <c r="CW27" s="14">
        <f t="shared" si="9"/>
        <v>0</v>
      </c>
      <c r="CX27" s="14">
        <f t="shared" si="9"/>
        <v>0</v>
      </c>
      <c r="CY27" s="14">
        <f t="shared" si="9"/>
        <v>0</v>
      </c>
      <c r="CZ27" s="14">
        <f t="shared" si="9"/>
        <v>0</v>
      </c>
      <c r="DA27" s="14">
        <f t="shared" si="9"/>
        <v>0</v>
      </c>
      <c r="DB27" s="14">
        <f t="shared" si="9"/>
        <v>0</v>
      </c>
      <c r="DC27" s="14">
        <f t="shared" si="9"/>
        <v>0</v>
      </c>
      <c r="DD27" s="14">
        <f t="shared" si="9"/>
        <v>0</v>
      </c>
      <c r="DE27" s="14">
        <f t="shared" si="9"/>
        <v>0</v>
      </c>
      <c r="DF27" s="14">
        <f t="shared" si="7"/>
        <v>0</v>
      </c>
      <c r="DG27" s="14">
        <f t="shared" si="1"/>
        <v>0</v>
      </c>
    </row>
    <row r="28" spans="1:111" ht="15.75" x14ac:dyDescent="0.3">
      <c r="A28" s="1"/>
      <c r="B28" s="15" t="str">
        <f>IF(BF9&gt;0,"Please choose Expense budget for each claim line","")</f>
        <v/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4"/>
      <c r="V28" s="54"/>
      <c r="W28" s="54"/>
      <c r="X28" s="54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57"/>
      <c r="AQ28" s="57"/>
      <c r="AR28" s="57"/>
      <c r="AS28" s="58"/>
      <c r="AT28" s="58"/>
      <c r="AU28" s="58"/>
      <c r="AV28" s="20" t="str">
        <f t="shared" si="2"/>
        <v/>
      </c>
      <c r="AX28" s="23">
        <f>SUM(AP28*IF($Q$14="No",Mileage!$B$2,Mileage!$B$1))</f>
        <v>0</v>
      </c>
      <c r="AY28" s="14" t="str">
        <f t="shared" si="3"/>
        <v/>
      </c>
      <c r="AZ28" s="14" t="str">
        <f t="shared" si="8"/>
        <v/>
      </c>
      <c r="BA28" s="22"/>
      <c r="BB28" s="14" t="str">
        <f>IFERROR(VLOOKUP($BA28,'Building Blocks'!$C$2:$D$50,2,FALSE),"")</f>
        <v/>
      </c>
      <c r="BC28" s="14" t="str">
        <f>IFERROR(VLOOKUP($BA28,'Building Blocks'!$C$2:$E$50,3,FALSE),"")</f>
        <v/>
      </c>
      <c r="BE28" s="14" t="str">
        <f t="shared" si="4"/>
        <v/>
      </c>
      <c r="BF28" s="14" t="str">
        <f t="shared" si="5"/>
        <v/>
      </c>
      <c r="BT28" s="14">
        <f t="shared" si="6"/>
        <v>0</v>
      </c>
      <c r="BU28" s="14">
        <f t="shared" si="6"/>
        <v>0</v>
      </c>
      <c r="BV28" s="14">
        <f t="shared" si="6"/>
        <v>0</v>
      </c>
      <c r="BW28" s="14">
        <f t="shared" si="6"/>
        <v>0</v>
      </c>
      <c r="BX28" s="14">
        <f t="shared" si="6"/>
        <v>0</v>
      </c>
      <c r="BY28" s="14">
        <f t="shared" si="6"/>
        <v>0</v>
      </c>
      <c r="BZ28" s="14">
        <f t="shared" si="6"/>
        <v>0</v>
      </c>
      <c r="CA28" s="14">
        <f t="shared" si="6"/>
        <v>0</v>
      </c>
      <c r="CB28" s="14">
        <f t="shared" si="6"/>
        <v>0</v>
      </c>
      <c r="CC28" s="14">
        <f t="shared" si="6"/>
        <v>0</v>
      </c>
      <c r="CD28" s="14">
        <f t="shared" si="6"/>
        <v>0</v>
      </c>
      <c r="CE28" s="14">
        <f t="shared" si="9"/>
        <v>0</v>
      </c>
      <c r="CF28" s="14">
        <f t="shared" si="9"/>
        <v>0</v>
      </c>
      <c r="CG28" s="14">
        <f t="shared" si="9"/>
        <v>0</v>
      </c>
      <c r="CH28" s="14">
        <f t="shared" si="9"/>
        <v>0</v>
      </c>
      <c r="CI28" s="14">
        <f t="shared" si="9"/>
        <v>0</v>
      </c>
      <c r="CJ28" s="14">
        <f t="shared" si="9"/>
        <v>0</v>
      </c>
      <c r="CK28" s="14">
        <f t="shared" si="9"/>
        <v>0</v>
      </c>
      <c r="CL28" s="14">
        <f t="shared" si="9"/>
        <v>0</v>
      </c>
      <c r="CM28" s="14">
        <f t="shared" si="9"/>
        <v>0</v>
      </c>
      <c r="CN28" s="14">
        <f t="shared" si="9"/>
        <v>0</v>
      </c>
      <c r="CO28" s="14">
        <f t="shared" si="9"/>
        <v>0</v>
      </c>
      <c r="CP28" s="14">
        <f t="shared" si="9"/>
        <v>0</v>
      </c>
      <c r="CQ28" s="14">
        <f t="shared" si="9"/>
        <v>0</v>
      </c>
      <c r="CR28" s="14">
        <f t="shared" si="9"/>
        <v>0</v>
      </c>
      <c r="CS28" s="14">
        <f t="shared" si="9"/>
        <v>0</v>
      </c>
      <c r="CT28" s="14">
        <f t="shared" si="9"/>
        <v>0</v>
      </c>
      <c r="CU28" s="14">
        <f t="shared" si="9"/>
        <v>0</v>
      </c>
      <c r="CV28" s="14">
        <f t="shared" si="9"/>
        <v>0</v>
      </c>
      <c r="CW28" s="14">
        <f t="shared" si="9"/>
        <v>0</v>
      </c>
      <c r="CX28" s="14">
        <f t="shared" si="9"/>
        <v>0</v>
      </c>
      <c r="CY28" s="14">
        <f t="shared" si="9"/>
        <v>0</v>
      </c>
      <c r="CZ28" s="14">
        <f t="shared" si="9"/>
        <v>0</v>
      </c>
      <c r="DA28" s="14">
        <f t="shared" si="9"/>
        <v>0</v>
      </c>
      <c r="DB28" s="14">
        <f t="shared" si="9"/>
        <v>0</v>
      </c>
      <c r="DC28" s="14">
        <f t="shared" si="9"/>
        <v>0</v>
      </c>
      <c r="DD28" s="14">
        <f t="shared" si="9"/>
        <v>0</v>
      </c>
      <c r="DE28" s="14">
        <f t="shared" si="9"/>
        <v>0</v>
      </c>
      <c r="DF28" s="14">
        <f t="shared" si="7"/>
        <v>0</v>
      </c>
      <c r="DG28" s="14">
        <f t="shared" si="1"/>
        <v>0</v>
      </c>
    </row>
    <row r="29" spans="1:111" ht="15.75" x14ac:dyDescent="0.3">
      <c r="A29" s="1"/>
      <c r="B29" s="38" t="s">
        <v>23</v>
      </c>
      <c r="C29" s="38"/>
      <c r="D29" s="38"/>
      <c r="E29" s="38"/>
      <c r="F29" s="41" t="s">
        <v>85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1"/>
      <c r="T29" s="1"/>
      <c r="U29" s="54"/>
      <c r="V29" s="54"/>
      <c r="W29" s="54"/>
      <c r="X29" s="54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57"/>
      <c r="AQ29" s="57"/>
      <c r="AR29" s="57"/>
      <c r="AS29" s="58"/>
      <c r="AT29" s="58"/>
      <c r="AU29" s="58"/>
      <c r="AV29" s="20" t="str">
        <f t="shared" si="2"/>
        <v/>
      </c>
      <c r="AX29" s="23">
        <f>SUM(AP29*IF($Q$14="No",Mileage!$B$2,Mileage!$B$1))</f>
        <v>0</v>
      </c>
      <c r="AY29" s="14" t="str">
        <f t="shared" si="3"/>
        <v/>
      </c>
      <c r="AZ29" s="14" t="str">
        <f t="shared" si="8"/>
        <v/>
      </c>
      <c r="BA29" s="22"/>
      <c r="BB29" s="14" t="str">
        <f>IFERROR(VLOOKUP($BA29,'Building Blocks'!$C$2:$D$50,2,FALSE),"")</f>
        <v/>
      </c>
      <c r="BC29" s="14" t="str">
        <f>IFERROR(VLOOKUP($BA29,'Building Blocks'!$C$2:$E$50,3,FALSE),"")</f>
        <v/>
      </c>
      <c r="BE29" s="14" t="str">
        <f t="shared" si="4"/>
        <v/>
      </c>
      <c r="BF29" s="14" t="str">
        <f t="shared" si="5"/>
        <v/>
      </c>
      <c r="BT29" s="14">
        <f t="shared" si="6"/>
        <v>0</v>
      </c>
      <c r="BU29" s="14">
        <f t="shared" si="6"/>
        <v>0</v>
      </c>
      <c r="BV29" s="14">
        <f t="shared" si="6"/>
        <v>0</v>
      </c>
      <c r="BW29" s="14">
        <f t="shared" si="6"/>
        <v>0</v>
      </c>
      <c r="BX29" s="14">
        <f t="shared" si="6"/>
        <v>0</v>
      </c>
      <c r="BY29" s="14">
        <f t="shared" si="6"/>
        <v>0</v>
      </c>
      <c r="BZ29" s="14">
        <f t="shared" si="6"/>
        <v>0</v>
      </c>
      <c r="CA29" s="14">
        <f t="shared" si="6"/>
        <v>0</v>
      </c>
      <c r="CB29" s="14">
        <f t="shared" si="6"/>
        <v>0</v>
      </c>
      <c r="CC29" s="14">
        <f t="shared" si="6"/>
        <v>0</v>
      </c>
      <c r="CD29" s="14">
        <f t="shared" si="6"/>
        <v>0</v>
      </c>
      <c r="CE29" s="14">
        <f t="shared" si="9"/>
        <v>0</v>
      </c>
      <c r="CF29" s="14">
        <f t="shared" ref="CE29:DF32" si="10">IF($AV29=CF$10,(SUM($AS29+$AX29)),0)</f>
        <v>0</v>
      </c>
      <c r="CG29" s="14">
        <f t="shared" si="10"/>
        <v>0</v>
      </c>
      <c r="CH29" s="14">
        <f t="shared" si="10"/>
        <v>0</v>
      </c>
      <c r="CI29" s="14">
        <f t="shared" si="10"/>
        <v>0</v>
      </c>
      <c r="CJ29" s="14">
        <f t="shared" si="10"/>
        <v>0</v>
      </c>
      <c r="CK29" s="14">
        <f t="shared" si="10"/>
        <v>0</v>
      </c>
      <c r="CL29" s="14">
        <f t="shared" si="10"/>
        <v>0</v>
      </c>
      <c r="CM29" s="14">
        <f t="shared" si="10"/>
        <v>0</v>
      </c>
      <c r="CN29" s="14">
        <f t="shared" si="10"/>
        <v>0</v>
      </c>
      <c r="CO29" s="14">
        <f t="shared" si="10"/>
        <v>0</v>
      </c>
      <c r="CP29" s="14">
        <f t="shared" si="10"/>
        <v>0</v>
      </c>
      <c r="CQ29" s="14">
        <f t="shared" si="10"/>
        <v>0</v>
      </c>
      <c r="CR29" s="14">
        <f t="shared" si="10"/>
        <v>0</v>
      </c>
      <c r="CS29" s="14">
        <f t="shared" si="10"/>
        <v>0</v>
      </c>
      <c r="CT29" s="14">
        <f t="shared" si="10"/>
        <v>0</v>
      </c>
      <c r="CU29" s="14">
        <f t="shared" si="10"/>
        <v>0</v>
      </c>
      <c r="CV29" s="14">
        <f t="shared" si="10"/>
        <v>0</v>
      </c>
      <c r="CW29" s="14">
        <f t="shared" si="10"/>
        <v>0</v>
      </c>
      <c r="CX29" s="14">
        <f t="shared" si="10"/>
        <v>0</v>
      </c>
      <c r="CY29" s="14">
        <f t="shared" si="10"/>
        <v>0</v>
      </c>
      <c r="CZ29" s="14">
        <f t="shared" si="10"/>
        <v>0</v>
      </c>
      <c r="DA29" s="14">
        <f t="shared" si="10"/>
        <v>0</v>
      </c>
      <c r="DB29" s="14">
        <f t="shared" si="10"/>
        <v>0</v>
      </c>
      <c r="DC29" s="14">
        <f t="shared" si="10"/>
        <v>0</v>
      </c>
      <c r="DD29" s="14">
        <f t="shared" si="10"/>
        <v>0</v>
      </c>
      <c r="DE29" s="14">
        <f t="shared" si="10"/>
        <v>0</v>
      </c>
      <c r="DF29" s="14">
        <f t="shared" si="7"/>
        <v>0</v>
      </c>
      <c r="DG29" s="14">
        <f t="shared" si="1"/>
        <v>0</v>
      </c>
    </row>
    <row r="30" spans="1:111" ht="15.75" x14ac:dyDescent="0.3">
      <c r="A30" s="1"/>
      <c r="B30" s="42" t="s">
        <v>24</v>
      </c>
      <c r="C30" s="42"/>
      <c r="D30" s="42"/>
      <c r="E30" s="42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1"/>
      <c r="T30" s="1"/>
      <c r="U30" s="54"/>
      <c r="V30" s="54"/>
      <c r="W30" s="54"/>
      <c r="X30" s="54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57"/>
      <c r="AQ30" s="57"/>
      <c r="AR30" s="57"/>
      <c r="AS30" s="58"/>
      <c r="AT30" s="58"/>
      <c r="AU30" s="58"/>
      <c r="AV30" s="20" t="str">
        <f t="shared" si="2"/>
        <v/>
      </c>
      <c r="AX30" s="23">
        <f>SUM(AP30*IF($Q$14="No",Mileage!$B$2,Mileage!$B$1))</f>
        <v>0</v>
      </c>
      <c r="AY30" s="14" t="str">
        <f t="shared" si="3"/>
        <v/>
      </c>
      <c r="AZ30" s="14" t="str">
        <f t="shared" si="8"/>
        <v/>
      </c>
      <c r="BA30" s="22"/>
      <c r="BB30" s="14" t="str">
        <f>IFERROR(VLOOKUP($BA30,'Building Blocks'!$C$2:$D$50,2,FALSE),"")</f>
        <v/>
      </c>
      <c r="BC30" s="14" t="str">
        <f>IFERROR(VLOOKUP($BA30,'Building Blocks'!$C$2:$E$50,3,FALSE),"")</f>
        <v/>
      </c>
      <c r="BE30" s="14" t="str">
        <f t="shared" si="4"/>
        <v/>
      </c>
      <c r="BF30" s="14" t="str">
        <f t="shared" si="5"/>
        <v/>
      </c>
      <c r="BT30" s="14">
        <f t="shared" si="6"/>
        <v>0</v>
      </c>
      <c r="BU30" s="14">
        <f t="shared" si="6"/>
        <v>0</v>
      </c>
      <c r="BV30" s="14">
        <f t="shared" si="6"/>
        <v>0</v>
      </c>
      <c r="BW30" s="14">
        <f t="shared" si="6"/>
        <v>0</v>
      </c>
      <c r="BX30" s="14">
        <f t="shared" si="6"/>
        <v>0</v>
      </c>
      <c r="BY30" s="14">
        <f t="shared" si="6"/>
        <v>0</v>
      </c>
      <c r="BZ30" s="14">
        <f t="shared" si="6"/>
        <v>0</v>
      </c>
      <c r="CA30" s="14">
        <f t="shared" si="6"/>
        <v>0</v>
      </c>
      <c r="CB30" s="14">
        <f t="shared" si="6"/>
        <v>0</v>
      </c>
      <c r="CC30" s="14">
        <f t="shared" si="6"/>
        <v>0</v>
      </c>
      <c r="CD30" s="14">
        <f t="shared" si="6"/>
        <v>0</v>
      </c>
      <c r="CE30" s="14">
        <f t="shared" si="10"/>
        <v>0</v>
      </c>
      <c r="CF30" s="14">
        <f t="shared" si="10"/>
        <v>0</v>
      </c>
      <c r="CG30" s="14">
        <f t="shared" si="10"/>
        <v>0</v>
      </c>
      <c r="CH30" s="14">
        <f t="shared" si="10"/>
        <v>0</v>
      </c>
      <c r="CI30" s="14">
        <f t="shared" si="10"/>
        <v>0</v>
      </c>
      <c r="CJ30" s="14">
        <f t="shared" si="10"/>
        <v>0</v>
      </c>
      <c r="CK30" s="14">
        <f t="shared" si="10"/>
        <v>0</v>
      </c>
      <c r="CL30" s="14">
        <f t="shared" si="10"/>
        <v>0</v>
      </c>
      <c r="CM30" s="14">
        <f t="shared" si="10"/>
        <v>0</v>
      </c>
      <c r="CN30" s="14">
        <f t="shared" si="10"/>
        <v>0</v>
      </c>
      <c r="CO30" s="14">
        <f t="shared" si="10"/>
        <v>0</v>
      </c>
      <c r="CP30" s="14">
        <f t="shared" si="10"/>
        <v>0</v>
      </c>
      <c r="CQ30" s="14">
        <f t="shared" si="10"/>
        <v>0</v>
      </c>
      <c r="CR30" s="14">
        <f t="shared" si="10"/>
        <v>0</v>
      </c>
      <c r="CS30" s="14">
        <f t="shared" si="10"/>
        <v>0</v>
      </c>
      <c r="CT30" s="14">
        <f t="shared" si="10"/>
        <v>0</v>
      </c>
      <c r="CU30" s="14">
        <f t="shared" si="10"/>
        <v>0</v>
      </c>
      <c r="CV30" s="14">
        <f t="shared" si="10"/>
        <v>0</v>
      </c>
      <c r="CW30" s="14">
        <f t="shared" si="10"/>
        <v>0</v>
      </c>
      <c r="CX30" s="14">
        <f t="shared" si="10"/>
        <v>0</v>
      </c>
      <c r="CY30" s="14">
        <f t="shared" si="10"/>
        <v>0</v>
      </c>
      <c r="CZ30" s="14">
        <f t="shared" si="10"/>
        <v>0</v>
      </c>
      <c r="DA30" s="14">
        <f t="shared" si="10"/>
        <v>0</v>
      </c>
      <c r="DB30" s="14">
        <f t="shared" si="10"/>
        <v>0</v>
      </c>
      <c r="DC30" s="14">
        <f t="shared" si="10"/>
        <v>0</v>
      </c>
      <c r="DD30" s="14">
        <f t="shared" si="10"/>
        <v>0</v>
      </c>
      <c r="DE30" s="14">
        <f t="shared" si="10"/>
        <v>0</v>
      </c>
      <c r="DF30" s="14">
        <f t="shared" si="7"/>
        <v>0</v>
      </c>
      <c r="DG30" s="14">
        <f t="shared" si="1"/>
        <v>0</v>
      </c>
    </row>
    <row r="31" spans="1:111" ht="15.75" x14ac:dyDescent="0.3">
      <c r="A31" s="1"/>
      <c r="B31" s="43"/>
      <c r="C31" s="43"/>
      <c r="D31" s="43"/>
      <c r="E31" s="43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"/>
      <c r="T31" s="1"/>
      <c r="U31" s="54"/>
      <c r="V31" s="54"/>
      <c r="W31" s="54"/>
      <c r="X31" s="54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57"/>
      <c r="AQ31" s="57"/>
      <c r="AR31" s="57"/>
      <c r="AS31" s="58"/>
      <c r="AT31" s="58"/>
      <c r="AU31" s="58"/>
      <c r="AV31" s="20" t="str">
        <f t="shared" si="2"/>
        <v/>
      </c>
      <c r="AX31" s="23">
        <f>SUM(AP31*IF($Q$14="No",Mileage!$B$2,Mileage!$B$1))</f>
        <v>0</v>
      </c>
      <c r="AY31" s="14" t="str">
        <f t="shared" si="3"/>
        <v/>
      </c>
      <c r="AZ31" s="14" t="str">
        <f t="shared" si="8"/>
        <v/>
      </c>
      <c r="BA31" s="22"/>
      <c r="BB31" s="14" t="str">
        <f>IFERROR(VLOOKUP($BA31,'Building Blocks'!$C$2:$D$50,2,FALSE),"")</f>
        <v/>
      </c>
      <c r="BC31" s="14" t="str">
        <f>IFERROR(VLOOKUP($BA31,'Building Blocks'!$C$2:$E$50,3,FALSE),"")</f>
        <v/>
      </c>
      <c r="BE31" s="14" t="str">
        <f t="shared" si="4"/>
        <v/>
      </c>
      <c r="BF31" s="14" t="str">
        <f t="shared" si="5"/>
        <v/>
      </c>
      <c r="BT31" s="14">
        <f t="shared" si="6"/>
        <v>0</v>
      </c>
      <c r="BU31" s="14">
        <f t="shared" si="6"/>
        <v>0</v>
      </c>
      <c r="BV31" s="14">
        <f t="shared" si="6"/>
        <v>0</v>
      </c>
      <c r="BW31" s="14">
        <f t="shared" si="6"/>
        <v>0</v>
      </c>
      <c r="BX31" s="14">
        <f t="shared" si="6"/>
        <v>0</v>
      </c>
      <c r="BY31" s="14">
        <f t="shared" si="6"/>
        <v>0</v>
      </c>
      <c r="BZ31" s="14">
        <f t="shared" si="6"/>
        <v>0</v>
      </c>
      <c r="CA31" s="14">
        <f t="shared" si="6"/>
        <v>0</v>
      </c>
      <c r="CB31" s="14">
        <f t="shared" si="6"/>
        <v>0</v>
      </c>
      <c r="CC31" s="14">
        <f t="shared" si="6"/>
        <v>0</v>
      </c>
      <c r="CD31" s="14">
        <f t="shared" si="6"/>
        <v>0</v>
      </c>
      <c r="CE31" s="14">
        <f t="shared" si="10"/>
        <v>0</v>
      </c>
      <c r="CF31" s="14">
        <f t="shared" si="10"/>
        <v>0</v>
      </c>
      <c r="CG31" s="14">
        <f t="shared" si="10"/>
        <v>0</v>
      </c>
      <c r="CH31" s="14">
        <f t="shared" si="10"/>
        <v>0</v>
      </c>
      <c r="CI31" s="14">
        <f t="shared" si="10"/>
        <v>0</v>
      </c>
      <c r="CJ31" s="14">
        <f t="shared" si="10"/>
        <v>0</v>
      </c>
      <c r="CK31" s="14">
        <f t="shared" si="10"/>
        <v>0</v>
      </c>
      <c r="CL31" s="14">
        <f t="shared" si="10"/>
        <v>0</v>
      </c>
      <c r="CM31" s="14">
        <f t="shared" si="10"/>
        <v>0</v>
      </c>
      <c r="CN31" s="14">
        <f t="shared" si="10"/>
        <v>0</v>
      </c>
      <c r="CO31" s="14">
        <f t="shared" si="10"/>
        <v>0</v>
      </c>
      <c r="CP31" s="14">
        <f t="shared" si="10"/>
        <v>0</v>
      </c>
      <c r="CQ31" s="14">
        <f t="shared" si="10"/>
        <v>0</v>
      </c>
      <c r="CR31" s="14">
        <f t="shared" si="10"/>
        <v>0</v>
      </c>
      <c r="CS31" s="14">
        <f t="shared" si="10"/>
        <v>0</v>
      </c>
      <c r="CT31" s="14">
        <f t="shared" si="10"/>
        <v>0</v>
      </c>
      <c r="CU31" s="14">
        <f t="shared" si="10"/>
        <v>0</v>
      </c>
      <c r="CV31" s="14">
        <f t="shared" si="10"/>
        <v>0</v>
      </c>
      <c r="CW31" s="14">
        <f t="shared" si="10"/>
        <v>0</v>
      </c>
      <c r="CX31" s="14">
        <f t="shared" si="10"/>
        <v>0</v>
      </c>
      <c r="CY31" s="14">
        <f t="shared" si="10"/>
        <v>0</v>
      </c>
      <c r="CZ31" s="14">
        <f t="shared" si="10"/>
        <v>0</v>
      </c>
      <c r="DA31" s="14">
        <f t="shared" si="10"/>
        <v>0</v>
      </c>
      <c r="DB31" s="14">
        <f t="shared" si="10"/>
        <v>0</v>
      </c>
      <c r="DC31" s="14">
        <f t="shared" si="10"/>
        <v>0</v>
      </c>
      <c r="DD31" s="14">
        <f t="shared" si="10"/>
        <v>0</v>
      </c>
      <c r="DE31" s="14">
        <f t="shared" si="10"/>
        <v>0</v>
      </c>
      <c r="DF31" s="14">
        <f t="shared" si="7"/>
        <v>0</v>
      </c>
      <c r="DG31" s="14">
        <f t="shared" si="1"/>
        <v>0</v>
      </c>
    </row>
    <row r="32" spans="1:111" ht="16.5" thickBo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18"/>
      <c r="AY32" s="14">
        <f>SUM(AY11:AY31)</f>
        <v>0</v>
      </c>
      <c r="BB32" s="14" t="str">
        <f>IFERROR(VLOOKUP($BA32,'Building Blocks'!$C$2:$D$50,2,FALSE),"")</f>
        <v/>
      </c>
      <c r="BC32" s="14" t="str">
        <f>IFERROR(VLOOKUP($BA32,'Building Blocks'!$C$2:$E$50,3,FALSE),"")</f>
        <v/>
      </c>
      <c r="BE32" s="14" t="str">
        <f t="shared" si="4"/>
        <v/>
      </c>
      <c r="BF32" s="14" t="str">
        <f t="shared" si="5"/>
        <v/>
      </c>
      <c r="BT32" s="14">
        <f t="shared" si="6"/>
        <v>0</v>
      </c>
      <c r="BU32" s="14">
        <f t="shared" si="6"/>
        <v>0</v>
      </c>
      <c r="BV32" s="14">
        <f t="shared" si="6"/>
        <v>0</v>
      </c>
      <c r="BW32" s="14">
        <f t="shared" si="6"/>
        <v>0</v>
      </c>
      <c r="BX32" s="14">
        <f t="shared" si="6"/>
        <v>0</v>
      </c>
      <c r="BY32" s="14">
        <f t="shared" si="6"/>
        <v>0</v>
      </c>
      <c r="BZ32" s="14">
        <f t="shared" si="6"/>
        <v>0</v>
      </c>
      <c r="CA32" s="14">
        <f t="shared" si="6"/>
        <v>0</v>
      </c>
      <c r="CB32" s="14">
        <f t="shared" si="6"/>
        <v>0</v>
      </c>
      <c r="CC32" s="14">
        <f t="shared" si="6"/>
        <v>0</v>
      </c>
      <c r="CD32" s="14">
        <f t="shared" si="6"/>
        <v>0</v>
      </c>
      <c r="CE32" s="14">
        <f t="shared" si="10"/>
        <v>0</v>
      </c>
      <c r="CF32" s="14">
        <f t="shared" si="10"/>
        <v>0</v>
      </c>
      <c r="CG32" s="14">
        <f t="shared" si="10"/>
        <v>0</v>
      </c>
      <c r="CH32" s="14">
        <f t="shared" si="10"/>
        <v>0</v>
      </c>
      <c r="CI32" s="14">
        <f t="shared" si="10"/>
        <v>0</v>
      </c>
      <c r="CJ32" s="14">
        <f t="shared" si="10"/>
        <v>0</v>
      </c>
      <c r="CK32" s="14">
        <f t="shared" si="10"/>
        <v>0</v>
      </c>
      <c r="CL32" s="14">
        <f t="shared" si="10"/>
        <v>0</v>
      </c>
      <c r="CM32" s="14">
        <f t="shared" si="10"/>
        <v>0</v>
      </c>
      <c r="CN32" s="14">
        <f t="shared" si="10"/>
        <v>0</v>
      </c>
      <c r="CO32" s="14">
        <f t="shared" si="10"/>
        <v>0</v>
      </c>
      <c r="CP32" s="14">
        <f t="shared" si="10"/>
        <v>0</v>
      </c>
      <c r="CQ32" s="14">
        <f t="shared" si="10"/>
        <v>0</v>
      </c>
      <c r="CR32" s="14">
        <f t="shared" si="10"/>
        <v>0</v>
      </c>
      <c r="CS32" s="14">
        <f t="shared" si="10"/>
        <v>0</v>
      </c>
      <c r="CT32" s="14">
        <f t="shared" si="10"/>
        <v>0</v>
      </c>
      <c r="CU32" s="14">
        <f t="shared" si="10"/>
        <v>0</v>
      </c>
      <c r="CV32" s="14">
        <f t="shared" si="10"/>
        <v>0</v>
      </c>
      <c r="CW32" s="14">
        <f t="shared" si="10"/>
        <v>0</v>
      </c>
      <c r="CX32" s="14">
        <f t="shared" si="10"/>
        <v>0</v>
      </c>
      <c r="CY32" s="14">
        <f t="shared" si="10"/>
        <v>0</v>
      </c>
      <c r="CZ32" s="14">
        <f t="shared" si="10"/>
        <v>0</v>
      </c>
      <c r="DA32" s="14">
        <f t="shared" si="10"/>
        <v>0</v>
      </c>
      <c r="DB32" s="14">
        <f t="shared" si="10"/>
        <v>0</v>
      </c>
      <c r="DC32" s="14">
        <f t="shared" si="10"/>
        <v>0</v>
      </c>
      <c r="DD32" s="14">
        <f t="shared" si="10"/>
        <v>0</v>
      </c>
      <c r="DE32" s="14">
        <f t="shared" si="10"/>
        <v>0</v>
      </c>
      <c r="DF32" s="14">
        <f t="shared" si="7"/>
        <v>0</v>
      </c>
      <c r="DG32" s="14">
        <f t="shared" si="1"/>
        <v>0</v>
      </c>
    </row>
    <row r="33" spans="1:111" ht="15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5"/>
      <c r="BT33" s="14">
        <f>SUM(BT11:BT32)</f>
        <v>0</v>
      </c>
      <c r="BU33" s="14">
        <f t="shared" ref="BU33:DG33" si="11">SUM(BU11:BU32)</f>
        <v>0</v>
      </c>
      <c r="BV33" s="14">
        <f t="shared" si="11"/>
        <v>0</v>
      </c>
      <c r="BW33" s="14">
        <f t="shared" si="11"/>
        <v>0</v>
      </c>
      <c r="BX33" s="14">
        <f t="shared" si="11"/>
        <v>0</v>
      </c>
      <c r="BY33" s="14">
        <f t="shared" si="11"/>
        <v>0</v>
      </c>
      <c r="BZ33" s="14">
        <f t="shared" si="11"/>
        <v>0</v>
      </c>
      <c r="CA33" s="14">
        <f t="shared" si="11"/>
        <v>0</v>
      </c>
      <c r="CB33" s="14">
        <f t="shared" si="11"/>
        <v>0</v>
      </c>
      <c r="CC33" s="14">
        <f t="shared" si="11"/>
        <v>0</v>
      </c>
      <c r="CD33" s="14">
        <f t="shared" si="11"/>
        <v>0</v>
      </c>
      <c r="CE33" s="14">
        <f t="shared" si="11"/>
        <v>0</v>
      </c>
      <c r="CF33" s="14">
        <f t="shared" si="11"/>
        <v>0</v>
      </c>
      <c r="CG33" s="14">
        <f t="shared" si="11"/>
        <v>0</v>
      </c>
      <c r="CH33" s="14">
        <f t="shared" si="11"/>
        <v>0</v>
      </c>
      <c r="CI33" s="14">
        <f t="shared" si="11"/>
        <v>0</v>
      </c>
      <c r="CJ33" s="14">
        <f t="shared" si="11"/>
        <v>0</v>
      </c>
      <c r="CK33" s="14">
        <f t="shared" si="11"/>
        <v>0</v>
      </c>
      <c r="CL33" s="14">
        <f t="shared" si="11"/>
        <v>0</v>
      </c>
      <c r="CM33" s="14">
        <f t="shared" si="11"/>
        <v>0</v>
      </c>
      <c r="CN33" s="14">
        <f t="shared" si="11"/>
        <v>0</v>
      </c>
      <c r="CO33" s="14">
        <f t="shared" si="11"/>
        <v>0</v>
      </c>
      <c r="CP33" s="14">
        <f t="shared" si="11"/>
        <v>0</v>
      </c>
      <c r="CQ33" s="14">
        <f t="shared" si="11"/>
        <v>0</v>
      </c>
      <c r="CR33" s="14">
        <f t="shared" si="11"/>
        <v>0</v>
      </c>
      <c r="CS33" s="14">
        <f t="shared" si="11"/>
        <v>0</v>
      </c>
      <c r="CT33" s="14">
        <f t="shared" si="11"/>
        <v>0</v>
      </c>
      <c r="CU33" s="14">
        <f t="shared" si="11"/>
        <v>0</v>
      </c>
      <c r="CV33" s="14">
        <f t="shared" si="11"/>
        <v>0</v>
      </c>
      <c r="CW33" s="14">
        <f t="shared" si="11"/>
        <v>0</v>
      </c>
      <c r="CX33" s="14">
        <f t="shared" si="11"/>
        <v>0</v>
      </c>
      <c r="CY33" s="14">
        <f t="shared" si="11"/>
        <v>0</v>
      </c>
      <c r="CZ33" s="14">
        <f t="shared" si="11"/>
        <v>0</v>
      </c>
      <c r="DA33" s="14">
        <f t="shared" si="11"/>
        <v>0</v>
      </c>
      <c r="DB33" s="14">
        <f t="shared" si="11"/>
        <v>0</v>
      </c>
      <c r="DC33" s="14">
        <f t="shared" si="11"/>
        <v>0</v>
      </c>
      <c r="DD33" s="14">
        <f t="shared" si="11"/>
        <v>0</v>
      </c>
      <c r="DE33" s="14">
        <f t="shared" si="11"/>
        <v>0</v>
      </c>
      <c r="DF33" s="14">
        <f t="shared" si="11"/>
        <v>0</v>
      </c>
      <c r="DG33" s="14">
        <f t="shared" si="11"/>
        <v>0</v>
      </c>
    </row>
    <row r="34" spans="1:111" ht="16.5" thickBot="1" x14ac:dyDescent="0.35">
      <c r="A34" s="1"/>
      <c r="B34" s="25" t="s">
        <v>78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5"/>
    </row>
    <row r="35" spans="1:111" ht="15.75" x14ac:dyDescent="0.3">
      <c r="A35" s="1"/>
      <c r="B35" s="33" t="s">
        <v>40</v>
      </c>
      <c r="C35" s="34"/>
      <c r="D35" s="34"/>
      <c r="E35" s="34"/>
      <c r="F35" s="34"/>
      <c r="G35" s="34"/>
      <c r="H35" s="35"/>
      <c r="I35" s="24"/>
      <c r="J35" s="33" t="s">
        <v>36</v>
      </c>
      <c r="K35" s="34"/>
      <c r="L35" s="34"/>
      <c r="M35" s="34"/>
      <c r="N35" s="34"/>
      <c r="O35" s="34"/>
      <c r="P35" s="35"/>
      <c r="Q35" s="24"/>
      <c r="R35" s="1"/>
      <c r="S35" s="1"/>
      <c r="T35" s="1"/>
      <c r="U35" s="33" t="s">
        <v>34</v>
      </c>
      <c r="V35" s="34"/>
      <c r="W35" s="34"/>
      <c r="X35" s="34"/>
      <c r="Y35" s="34"/>
      <c r="Z35" s="34"/>
      <c r="AA35" s="35"/>
      <c r="AB35" s="1"/>
      <c r="AC35" s="33" t="s">
        <v>43</v>
      </c>
      <c r="AD35" s="34"/>
      <c r="AE35" s="34"/>
      <c r="AF35" s="34"/>
      <c r="AG35" s="34"/>
      <c r="AH35" s="34"/>
      <c r="AI35" s="35"/>
      <c r="AJ35" s="1"/>
      <c r="AK35" s="33" t="s">
        <v>47</v>
      </c>
      <c r="AL35" s="34"/>
      <c r="AM35" s="34"/>
      <c r="AN35" s="34"/>
      <c r="AO35" s="34"/>
      <c r="AP35" s="34"/>
      <c r="AQ35" s="35"/>
      <c r="AR35" s="1"/>
      <c r="AS35" s="1"/>
      <c r="AT35" s="1"/>
      <c r="AU35" s="1"/>
      <c r="AV35" s="15"/>
    </row>
    <row r="36" spans="1:111" x14ac:dyDescent="0.25">
      <c r="B36" s="26">
        <v>10</v>
      </c>
      <c r="C36" s="27"/>
      <c r="D36" s="32">
        <f>BT33</f>
        <v>0</v>
      </c>
      <c r="E36" s="32"/>
      <c r="F36" s="32"/>
      <c r="G36" s="32"/>
      <c r="H36" s="28"/>
      <c r="I36" s="24"/>
      <c r="J36" s="26">
        <v>20</v>
      </c>
      <c r="K36" s="27"/>
      <c r="L36" s="32">
        <f>BY33</f>
        <v>0</v>
      </c>
      <c r="M36" s="32"/>
      <c r="N36" s="32"/>
      <c r="O36" s="32"/>
      <c r="P36" s="28"/>
      <c r="Q36" s="24"/>
      <c r="U36" s="26">
        <v>30</v>
      </c>
      <c r="V36" s="27"/>
      <c r="W36" s="32">
        <f>CD33</f>
        <v>0</v>
      </c>
      <c r="X36" s="32"/>
      <c r="Y36" s="32"/>
      <c r="Z36" s="32"/>
      <c r="AA36" s="28"/>
      <c r="AC36" s="26">
        <v>40</v>
      </c>
      <c r="AD36" s="27"/>
      <c r="AE36" s="32">
        <f>CE33</f>
        <v>0</v>
      </c>
      <c r="AF36" s="32"/>
      <c r="AG36" s="32"/>
      <c r="AH36" s="32"/>
      <c r="AI36" s="28"/>
      <c r="AK36" s="26">
        <v>50</v>
      </c>
      <c r="AL36" s="27"/>
      <c r="AM36" s="32">
        <f>CI33</f>
        <v>0</v>
      </c>
      <c r="AN36" s="32"/>
      <c r="AO36" s="32"/>
      <c r="AP36" s="32"/>
      <c r="AQ36" s="28"/>
    </row>
    <row r="37" spans="1:111" x14ac:dyDescent="0.25">
      <c r="B37" s="26">
        <v>11</v>
      </c>
      <c r="C37" s="27"/>
      <c r="D37" s="32">
        <f>BU33</f>
        <v>0</v>
      </c>
      <c r="E37" s="32"/>
      <c r="F37" s="32"/>
      <c r="G37" s="32"/>
      <c r="H37" s="28"/>
      <c r="I37" s="24"/>
      <c r="J37" s="26">
        <v>21</v>
      </c>
      <c r="K37" s="27"/>
      <c r="L37" s="32">
        <f>CA33</f>
        <v>0</v>
      </c>
      <c r="M37" s="32"/>
      <c r="N37" s="32"/>
      <c r="O37" s="32"/>
      <c r="P37" s="28"/>
      <c r="Q37" s="24"/>
      <c r="U37" s="26"/>
      <c r="V37" s="27"/>
      <c r="W37" s="32"/>
      <c r="X37" s="32"/>
      <c r="Y37" s="32"/>
      <c r="Z37" s="32"/>
      <c r="AA37" s="28"/>
      <c r="AC37" s="26">
        <v>41</v>
      </c>
      <c r="AD37" s="27"/>
      <c r="AE37" s="32">
        <f>CF33</f>
        <v>0</v>
      </c>
      <c r="AF37" s="32"/>
      <c r="AG37" s="32"/>
      <c r="AH37" s="32"/>
      <c r="AI37" s="28"/>
      <c r="AK37" s="26">
        <v>51</v>
      </c>
      <c r="AL37" s="27"/>
      <c r="AM37" s="32">
        <f>CJ33</f>
        <v>0</v>
      </c>
      <c r="AN37" s="32"/>
      <c r="AO37" s="32"/>
      <c r="AP37" s="32"/>
      <c r="AQ37" s="28"/>
    </row>
    <row r="38" spans="1:111" x14ac:dyDescent="0.25">
      <c r="B38" s="26">
        <v>12</v>
      </c>
      <c r="C38" s="27"/>
      <c r="D38" s="32">
        <f>BV33</f>
        <v>0</v>
      </c>
      <c r="E38" s="32"/>
      <c r="F38" s="32"/>
      <c r="G38" s="32"/>
      <c r="H38" s="28"/>
      <c r="I38" s="24"/>
      <c r="J38" s="26">
        <v>22</v>
      </c>
      <c r="K38" s="27"/>
      <c r="L38" s="32">
        <f>CA33</f>
        <v>0</v>
      </c>
      <c r="M38" s="32"/>
      <c r="N38" s="32"/>
      <c r="O38" s="32"/>
      <c r="P38" s="28"/>
      <c r="Q38" s="24"/>
      <c r="U38" s="26"/>
      <c r="V38" s="27"/>
      <c r="W38" s="32"/>
      <c r="X38" s="32"/>
      <c r="Y38" s="32"/>
      <c r="Z38" s="32"/>
      <c r="AA38" s="28"/>
      <c r="AC38" s="26">
        <v>42</v>
      </c>
      <c r="AD38" s="27"/>
      <c r="AE38" s="32">
        <f>CG33</f>
        <v>0</v>
      </c>
      <c r="AF38" s="32"/>
      <c r="AG38" s="32"/>
      <c r="AH38" s="32"/>
      <c r="AI38" s="28"/>
      <c r="AK38" s="26">
        <v>52</v>
      </c>
      <c r="AL38" s="27"/>
      <c r="AM38" s="32">
        <f>CK33</f>
        <v>0</v>
      </c>
      <c r="AN38" s="32"/>
      <c r="AO38" s="32"/>
      <c r="AP38" s="32"/>
      <c r="AQ38" s="28"/>
    </row>
    <row r="39" spans="1:111" x14ac:dyDescent="0.25">
      <c r="B39" s="26">
        <v>13</v>
      </c>
      <c r="C39" s="27"/>
      <c r="D39" s="32">
        <f>BW33</f>
        <v>0</v>
      </c>
      <c r="E39" s="32"/>
      <c r="F39" s="32"/>
      <c r="G39" s="32"/>
      <c r="H39" s="28"/>
      <c r="I39" s="24"/>
      <c r="J39" s="26">
        <v>23</v>
      </c>
      <c r="K39" s="27"/>
      <c r="L39" s="32">
        <f>CB33</f>
        <v>0</v>
      </c>
      <c r="M39" s="32"/>
      <c r="N39" s="32"/>
      <c r="O39" s="32"/>
      <c r="P39" s="28"/>
      <c r="Q39" s="24"/>
      <c r="U39" s="26"/>
      <c r="V39" s="27"/>
      <c r="W39" s="32"/>
      <c r="X39" s="32"/>
      <c r="Y39" s="32"/>
      <c r="Z39" s="32"/>
      <c r="AA39" s="28"/>
      <c r="AC39" s="26">
        <v>43</v>
      </c>
      <c r="AD39" s="27"/>
      <c r="AE39" s="32">
        <f>CH33</f>
        <v>0</v>
      </c>
      <c r="AF39" s="32"/>
      <c r="AG39" s="32"/>
      <c r="AH39" s="32"/>
      <c r="AI39" s="28"/>
      <c r="AK39" s="26">
        <v>53</v>
      </c>
      <c r="AL39" s="27"/>
      <c r="AM39" s="32">
        <f>CM33</f>
        <v>0</v>
      </c>
      <c r="AN39" s="32"/>
      <c r="AO39" s="32"/>
      <c r="AP39" s="32"/>
      <c r="AQ39" s="28"/>
    </row>
    <row r="40" spans="1:111" x14ac:dyDescent="0.25">
      <c r="B40" s="26">
        <v>14</v>
      </c>
      <c r="C40" s="27"/>
      <c r="D40" s="32">
        <f>BX33</f>
        <v>0</v>
      </c>
      <c r="E40" s="32"/>
      <c r="F40" s="32"/>
      <c r="G40" s="32"/>
      <c r="H40" s="28"/>
      <c r="I40" s="24"/>
      <c r="J40" s="26">
        <v>24</v>
      </c>
      <c r="K40" s="27"/>
      <c r="L40" s="32">
        <f>CC33</f>
        <v>0</v>
      </c>
      <c r="M40" s="32"/>
      <c r="N40" s="32"/>
      <c r="O40" s="32"/>
      <c r="P40" s="28"/>
      <c r="Q40" s="24"/>
      <c r="U40" s="26"/>
      <c r="V40" s="27"/>
      <c r="W40" s="32"/>
      <c r="X40" s="32"/>
      <c r="Y40" s="32"/>
      <c r="Z40" s="32"/>
      <c r="AA40" s="28"/>
      <c r="AC40" s="26"/>
      <c r="AD40" s="27"/>
      <c r="AE40" s="32"/>
      <c r="AF40" s="32"/>
      <c r="AG40" s="32"/>
      <c r="AH40" s="32"/>
      <c r="AI40" s="28"/>
      <c r="AK40" s="26">
        <v>54</v>
      </c>
      <c r="AL40" s="27"/>
      <c r="AM40" s="32">
        <f>CN33</f>
        <v>0</v>
      </c>
      <c r="AN40" s="32"/>
      <c r="AO40" s="32"/>
      <c r="AP40" s="32"/>
      <c r="AQ40" s="28"/>
    </row>
    <row r="41" spans="1:111" ht="15.75" thickBot="1" x14ac:dyDescent="0.3">
      <c r="B41" s="29"/>
      <c r="C41" s="30"/>
      <c r="D41" s="30"/>
      <c r="E41" s="30"/>
      <c r="F41" s="30"/>
      <c r="G41" s="30"/>
      <c r="H41" s="31"/>
      <c r="I41" s="24"/>
      <c r="J41" s="29"/>
      <c r="K41" s="30"/>
      <c r="L41" s="30"/>
      <c r="M41" s="30"/>
      <c r="N41" s="30"/>
      <c r="O41" s="30"/>
      <c r="P41" s="31"/>
      <c r="Q41" s="24"/>
      <c r="U41" s="29"/>
      <c r="V41" s="30"/>
      <c r="W41" s="30"/>
      <c r="X41" s="30"/>
      <c r="Y41" s="30"/>
      <c r="Z41" s="30"/>
      <c r="AA41" s="31"/>
      <c r="AC41" s="29"/>
      <c r="AD41" s="30"/>
      <c r="AE41" s="30"/>
      <c r="AF41" s="30"/>
      <c r="AG41" s="30"/>
      <c r="AH41" s="30"/>
      <c r="AI41" s="31"/>
      <c r="AK41" s="29"/>
      <c r="AL41" s="30"/>
      <c r="AM41" s="30"/>
      <c r="AN41" s="30"/>
      <c r="AO41" s="30"/>
      <c r="AP41" s="30"/>
      <c r="AQ41" s="31"/>
    </row>
    <row r="42" spans="1:111" ht="15.75" thickBot="1" x14ac:dyDescent="0.3"/>
    <row r="43" spans="1:111" x14ac:dyDescent="0.25">
      <c r="B43" s="33" t="s">
        <v>49</v>
      </c>
      <c r="C43" s="34"/>
      <c r="D43" s="34"/>
      <c r="E43" s="34"/>
      <c r="F43" s="34"/>
      <c r="G43" s="34"/>
      <c r="H43" s="35"/>
      <c r="J43" s="33" t="s">
        <v>30</v>
      </c>
      <c r="K43" s="34"/>
      <c r="L43" s="34"/>
      <c r="M43" s="34"/>
      <c r="N43" s="34"/>
      <c r="O43" s="34"/>
      <c r="P43" s="35"/>
      <c r="U43" s="33" t="s">
        <v>79</v>
      </c>
      <c r="V43" s="34"/>
      <c r="W43" s="34"/>
      <c r="X43" s="34"/>
      <c r="Y43" s="34"/>
      <c r="Z43" s="34"/>
      <c r="AA43" s="35"/>
      <c r="AC43" s="33" t="s">
        <v>79</v>
      </c>
      <c r="AD43" s="34"/>
      <c r="AE43" s="34"/>
      <c r="AF43" s="34"/>
      <c r="AG43" s="34"/>
      <c r="AH43" s="34"/>
      <c r="AI43" s="35"/>
      <c r="AK43" s="33" t="s">
        <v>80</v>
      </c>
      <c r="AL43" s="34"/>
      <c r="AM43" s="34"/>
      <c r="AN43" s="34"/>
      <c r="AO43" s="34"/>
      <c r="AP43" s="34"/>
      <c r="AQ43" s="35"/>
    </row>
    <row r="44" spans="1:111" x14ac:dyDescent="0.25">
      <c r="B44" s="26">
        <v>60</v>
      </c>
      <c r="C44" s="27"/>
      <c r="D44" s="32">
        <f>CN33</f>
        <v>0</v>
      </c>
      <c r="E44" s="32"/>
      <c r="F44" s="32"/>
      <c r="G44" s="32"/>
      <c r="H44" s="28"/>
      <c r="J44" s="26">
        <v>70</v>
      </c>
      <c r="K44" s="27"/>
      <c r="L44" s="32">
        <f>CS33</f>
        <v>0</v>
      </c>
      <c r="M44" s="32"/>
      <c r="N44" s="32"/>
      <c r="O44" s="32"/>
      <c r="P44" s="28"/>
      <c r="U44" s="26">
        <v>80</v>
      </c>
      <c r="V44" s="27"/>
      <c r="W44" s="32">
        <f>CW33</f>
        <v>0</v>
      </c>
      <c r="X44" s="32"/>
      <c r="Y44" s="32"/>
      <c r="Z44" s="32"/>
      <c r="AA44" s="28"/>
      <c r="AC44" s="26">
        <v>85</v>
      </c>
      <c r="AD44" s="27"/>
      <c r="AE44" s="32">
        <f>DB33</f>
        <v>0</v>
      </c>
      <c r="AF44" s="32"/>
      <c r="AG44" s="32"/>
      <c r="AH44" s="32"/>
      <c r="AI44" s="28"/>
      <c r="AK44" s="26">
        <v>90</v>
      </c>
      <c r="AL44" s="27"/>
      <c r="AM44" s="32">
        <f>DF33</f>
        <v>0</v>
      </c>
      <c r="AN44" s="32"/>
      <c r="AO44" s="32"/>
      <c r="AP44" s="32"/>
      <c r="AQ44" s="28"/>
    </row>
    <row r="45" spans="1:111" x14ac:dyDescent="0.25">
      <c r="B45" s="26">
        <v>61</v>
      </c>
      <c r="C45" s="27"/>
      <c r="D45" s="32">
        <f>CO33</f>
        <v>0</v>
      </c>
      <c r="E45" s="32"/>
      <c r="F45" s="32"/>
      <c r="G45" s="32"/>
      <c r="H45" s="28"/>
      <c r="J45" s="26">
        <v>71</v>
      </c>
      <c r="K45" s="27"/>
      <c r="L45" s="32">
        <f>CT33</f>
        <v>0</v>
      </c>
      <c r="M45" s="32"/>
      <c r="N45" s="32"/>
      <c r="O45" s="32"/>
      <c r="P45" s="28"/>
      <c r="U45" s="26">
        <v>81</v>
      </c>
      <c r="V45" s="27"/>
      <c r="W45" s="32">
        <f>CX33</f>
        <v>0</v>
      </c>
      <c r="X45" s="32"/>
      <c r="Y45" s="32"/>
      <c r="Z45" s="32"/>
      <c r="AA45" s="28"/>
      <c r="AC45" s="26">
        <v>86</v>
      </c>
      <c r="AD45" s="27"/>
      <c r="AE45" s="32">
        <f>DC33</f>
        <v>0</v>
      </c>
      <c r="AF45" s="32"/>
      <c r="AG45" s="32"/>
      <c r="AH45" s="32"/>
      <c r="AI45" s="28"/>
      <c r="AK45" s="26">
        <v>91</v>
      </c>
      <c r="AL45" s="27"/>
      <c r="AM45" s="32">
        <f>DG33</f>
        <v>0</v>
      </c>
      <c r="AN45" s="32"/>
      <c r="AO45" s="32"/>
      <c r="AP45" s="32"/>
      <c r="AQ45" s="28"/>
    </row>
    <row r="46" spans="1:111" x14ac:dyDescent="0.25">
      <c r="B46" s="26">
        <v>62</v>
      </c>
      <c r="C46" s="27"/>
      <c r="D46" s="32">
        <f>CP33</f>
        <v>0</v>
      </c>
      <c r="E46" s="32"/>
      <c r="F46" s="32"/>
      <c r="G46" s="32"/>
      <c r="H46" s="28"/>
      <c r="J46" s="26">
        <v>72</v>
      </c>
      <c r="K46" s="27"/>
      <c r="L46" s="32">
        <f>CU33</f>
        <v>0</v>
      </c>
      <c r="M46" s="32"/>
      <c r="N46" s="32"/>
      <c r="O46" s="32"/>
      <c r="P46" s="28"/>
      <c r="U46" s="26">
        <v>82</v>
      </c>
      <c r="V46" s="27"/>
      <c r="W46" s="32">
        <f>CY33</f>
        <v>0</v>
      </c>
      <c r="X46" s="32"/>
      <c r="Y46" s="32"/>
      <c r="Z46" s="32"/>
      <c r="AA46" s="28"/>
      <c r="AC46" s="26">
        <v>87</v>
      </c>
      <c r="AD46" s="27"/>
      <c r="AE46" s="32">
        <f>DD33</f>
        <v>0</v>
      </c>
      <c r="AF46" s="32"/>
      <c r="AG46" s="32"/>
      <c r="AH46" s="32"/>
      <c r="AI46" s="28"/>
      <c r="AK46" s="26"/>
      <c r="AL46" s="27"/>
      <c r="AM46" s="32"/>
      <c r="AN46" s="32"/>
      <c r="AO46" s="32"/>
      <c r="AP46" s="32"/>
      <c r="AQ46" s="28"/>
    </row>
    <row r="47" spans="1:111" x14ac:dyDescent="0.25">
      <c r="B47" s="26">
        <v>63</v>
      </c>
      <c r="C47" s="27"/>
      <c r="D47" s="32">
        <f>CQ33</f>
        <v>0</v>
      </c>
      <c r="E47" s="32"/>
      <c r="F47" s="32"/>
      <c r="G47" s="32"/>
      <c r="H47" s="28"/>
      <c r="J47" s="26">
        <v>73</v>
      </c>
      <c r="K47" s="27"/>
      <c r="L47" s="32">
        <f>CV33</f>
        <v>0</v>
      </c>
      <c r="M47" s="32"/>
      <c r="N47" s="32"/>
      <c r="O47" s="32"/>
      <c r="P47" s="28"/>
      <c r="U47" s="26">
        <v>83</v>
      </c>
      <c r="V47" s="27"/>
      <c r="W47" s="32">
        <f>CZ33</f>
        <v>0</v>
      </c>
      <c r="X47" s="32"/>
      <c r="Y47" s="32"/>
      <c r="Z47" s="32"/>
      <c r="AA47" s="28"/>
      <c r="AC47" s="26">
        <v>88</v>
      </c>
      <c r="AD47" s="27"/>
      <c r="AE47" s="32">
        <f>DE33</f>
        <v>0</v>
      </c>
      <c r="AF47" s="32"/>
      <c r="AG47" s="32"/>
      <c r="AH47" s="32"/>
      <c r="AI47" s="28"/>
      <c r="AK47" s="26"/>
      <c r="AL47" s="27"/>
      <c r="AM47" s="32"/>
      <c r="AN47" s="32"/>
      <c r="AO47" s="32"/>
      <c r="AP47" s="32"/>
      <c r="AQ47" s="28"/>
    </row>
    <row r="48" spans="1:111" x14ac:dyDescent="0.25">
      <c r="B48" s="26">
        <v>64</v>
      </c>
      <c r="C48" s="27"/>
      <c r="D48" s="32">
        <f>CR33</f>
        <v>0</v>
      </c>
      <c r="E48" s="32"/>
      <c r="F48" s="32"/>
      <c r="G48" s="32"/>
      <c r="H48" s="28"/>
      <c r="J48" s="26"/>
      <c r="K48" s="27"/>
      <c r="L48" s="32"/>
      <c r="M48" s="32"/>
      <c r="N48" s="32"/>
      <c r="O48" s="32"/>
      <c r="P48" s="28"/>
      <c r="U48" s="26">
        <v>84</v>
      </c>
      <c r="V48" s="27"/>
      <c r="W48" s="32">
        <f>DA33</f>
        <v>0</v>
      </c>
      <c r="X48" s="32"/>
      <c r="Y48" s="32"/>
      <c r="Z48" s="32"/>
      <c r="AA48" s="28"/>
      <c r="AC48" s="26"/>
      <c r="AD48" s="27"/>
      <c r="AE48" s="32"/>
      <c r="AF48" s="32"/>
      <c r="AG48" s="32"/>
      <c r="AH48" s="32"/>
      <c r="AI48" s="28"/>
      <c r="AK48" s="26"/>
      <c r="AL48" s="27"/>
      <c r="AM48" s="32"/>
      <c r="AN48" s="32"/>
      <c r="AO48" s="32"/>
      <c r="AP48" s="32"/>
      <c r="AQ48" s="28"/>
    </row>
    <row r="49" spans="2:43" ht="15.75" thickBot="1" x14ac:dyDescent="0.3">
      <c r="B49" s="29"/>
      <c r="C49" s="30"/>
      <c r="D49" s="30"/>
      <c r="E49" s="30"/>
      <c r="F49" s="30"/>
      <c r="G49" s="30"/>
      <c r="H49" s="31"/>
      <c r="J49" s="29"/>
      <c r="K49" s="30"/>
      <c r="L49" s="30"/>
      <c r="M49" s="30"/>
      <c r="N49" s="30"/>
      <c r="O49" s="30"/>
      <c r="P49" s="31"/>
      <c r="U49" s="29"/>
      <c r="V49" s="30"/>
      <c r="W49" s="30"/>
      <c r="X49" s="30"/>
      <c r="Y49" s="30"/>
      <c r="Z49" s="30"/>
      <c r="AA49" s="31"/>
      <c r="AC49" s="29"/>
      <c r="AD49" s="30"/>
      <c r="AE49" s="30"/>
      <c r="AF49" s="30"/>
      <c r="AG49" s="30"/>
      <c r="AH49" s="30"/>
      <c r="AI49" s="31"/>
      <c r="AK49" s="29"/>
      <c r="AL49" s="30"/>
      <c r="AM49" s="30"/>
      <c r="AN49" s="30"/>
      <c r="AO49" s="30"/>
      <c r="AP49" s="30"/>
      <c r="AQ49" s="31"/>
    </row>
  </sheetData>
  <sheetProtection sheet="1" selectLockedCells="1"/>
  <mergeCells count="179">
    <mergeCell ref="A1:AV1"/>
    <mergeCell ref="S4:AU4"/>
    <mergeCell ref="S5:AU5"/>
    <mergeCell ref="S6:AU6"/>
    <mergeCell ref="F11:R11"/>
    <mergeCell ref="E12:H12"/>
    <mergeCell ref="M12:R12"/>
    <mergeCell ref="E9:R9"/>
    <mergeCell ref="D10:R10"/>
    <mergeCell ref="J5:Q5"/>
    <mergeCell ref="J7:R7"/>
    <mergeCell ref="U10:X10"/>
    <mergeCell ref="AS10:AU10"/>
    <mergeCell ref="AS11:AU11"/>
    <mergeCell ref="AS12:AU12"/>
    <mergeCell ref="Y10:AO10"/>
    <mergeCell ref="A2:AV2"/>
    <mergeCell ref="AH7:AO7"/>
    <mergeCell ref="AS13:AU13"/>
    <mergeCell ref="AS14:AU14"/>
    <mergeCell ref="AS15:AU15"/>
    <mergeCell ref="AS16:AU16"/>
    <mergeCell ref="AS17:AU17"/>
    <mergeCell ref="U11:X11"/>
    <mergeCell ref="U12:X12"/>
    <mergeCell ref="U13:X13"/>
    <mergeCell ref="U14:X14"/>
    <mergeCell ref="U15:X15"/>
    <mergeCell ref="U16:X16"/>
    <mergeCell ref="U17:X17"/>
    <mergeCell ref="Y11:AO11"/>
    <mergeCell ref="Y12:AO12"/>
    <mergeCell ref="Y13:AO13"/>
    <mergeCell ref="Y14:AO14"/>
    <mergeCell ref="Y15:AO15"/>
    <mergeCell ref="Y16:AO16"/>
    <mergeCell ref="Y17:AO17"/>
    <mergeCell ref="AS30:AU30"/>
    <mergeCell ref="AS31:AU31"/>
    <mergeCell ref="AP10:AR10"/>
    <mergeCell ref="AP11:AR11"/>
    <mergeCell ref="AP12:AR12"/>
    <mergeCell ref="AP13:AR13"/>
    <mergeCell ref="AP14:AR14"/>
    <mergeCell ref="AP15:AR15"/>
    <mergeCell ref="AP16:AR16"/>
    <mergeCell ref="AP17:AR17"/>
    <mergeCell ref="AS24:AU24"/>
    <mergeCell ref="AS25:AU25"/>
    <mergeCell ref="AS26:AU26"/>
    <mergeCell ref="AS27:AU27"/>
    <mergeCell ref="AS28:AU28"/>
    <mergeCell ref="AS29:AU29"/>
    <mergeCell ref="AS18:AU18"/>
    <mergeCell ref="AS19:AU19"/>
    <mergeCell ref="AS20:AU20"/>
    <mergeCell ref="AS21:AU21"/>
    <mergeCell ref="AS22:AU22"/>
    <mergeCell ref="AS23:AU23"/>
    <mergeCell ref="AP30:AR30"/>
    <mergeCell ref="AP31:AR31"/>
    <mergeCell ref="AP24:AR24"/>
    <mergeCell ref="AP25:AR25"/>
    <mergeCell ref="AP26:AR26"/>
    <mergeCell ref="AP27:AR27"/>
    <mergeCell ref="AP28:AR28"/>
    <mergeCell ref="AP29:AR29"/>
    <mergeCell ref="AP18:AR18"/>
    <mergeCell ref="AP19:AR19"/>
    <mergeCell ref="AP20:AR20"/>
    <mergeCell ref="AP21:AR21"/>
    <mergeCell ref="AP22:AR22"/>
    <mergeCell ref="AP23:AR23"/>
    <mergeCell ref="Q14:R14"/>
    <mergeCell ref="B14:P14"/>
    <mergeCell ref="Y19:AO19"/>
    <mergeCell ref="Y20:AO20"/>
    <mergeCell ref="Y21:AO21"/>
    <mergeCell ref="Y22:AO22"/>
    <mergeCell ref="Y23:AO23"/>
    <mergeCell ref="Y24:AO24"/>
    <mergeCell ref="U31:X31"/>
    <mergeCell ref="U24:X24"/>
    <mergeCell ref="U25:X25"/>
    <mergeCell ref="U26:X26"/>
    <mergeCell ref="U27:X27"/>
    <mergeCell ref="U28:X28"/>
    <mergeCell ref="U29:X29"/>
    <mergeCell ref="U18:X18"/>
    <mergeCell ref="U19:X19"/>
    <mergeCell ref="U30:X30"/>
    <mergeCell ref="Y27:AO27"/>
    <mergeCell ref="U20:X20"/>
    <mergeCell ref="U21:X21"/>
    <mergeCell ref="B17:N17"/>
    <mergeCell ref="O17:R17"/>
    <mergeCell ref="B19:N19"/>
    <mergeCell ref="O19:R19"/>
    <mergeCell ref="O20:R20"/>
    <mergeCell ref="B20:N20"/>
    <mergeCell ref="Y28:AO28"/>
    <mergeCell ref="Y25:AO25"/>
    <mergeCell ref="Y26:AO26"/>
    <mergeCell ref="Y29:AO29"/>
    <mergeCell ref="Y30:AO30"/>
    <mergeCell ref="Y18:AO18"/>
    <mergeCell ref="O27:R27"/>
    <mergeCell ref="B29:E29"/>
    <mergeCell ref="F29:R29"/>
    <mergeCell ref="B30:E31"/>
    <mergeCell ref="F30:R31"/>
    <mergeCell ref="B22:N22"/>
    <mergeCell ref="O22:R22"/>
    <mergeCell ref="B24:R25"/>
    <mergeCell ref="B26:N27"/>
    <mergeCell ref="O26:R26"/>
    <mergeCell ref="U22:X22"/>
    <mergeCell ref="U23:X23"/>
    <mergeCell ref="Y31:AO31"/>
    <mergeCell ref="AE39:AH39"/>
    <mergeCell ref="AE40:AH40"/>
    <mergeCell ref="D36:G36"/>
    <mergeCell ref="D37:G37"/>
    <mergeCell ref="D38:G38"/>
    <mergeCell ref="D39:G39"/>
    <mergeCell ref="D40:G40"/>
    <mergeCell ref="B35:H35"/>
    <mergeCell ref="J35:P35"/>
    <mergeCell ref="L36:O36"/>
    <mergeCell ref="L37:O37"/>
    <mergeCell ref="L38:O38"/>
    <mergeCell ref="L39:O39"/>
    <mergeCell ref="L40:O40"/>
    <mergeCell ref="AK35:AQ35"/>
    <mergeCell ref="AM36:AP36"/>
    <mergeCell ref="AM37:AP37"/>
    <mergeCell ref="AM38:AP38"/>
    <mergeCell ref="AM39:AP39"/>
    <mergeCell ref="AM40:AP40"/>
    <mergeCell ref="B43:H43"/>
    <mergeCell ref="D44:G44"/>
    <mergeCell ref="D45:G45"/>
    <mergeCell ref="U43:AA43"/>
    <mergeCell ref="AC43:AI43"/>
    <mergeCell ref="AK43:AQ43"/>
    <mergeCell ref="W44:Z44"/>
    <mergeCell ref="W45:Z45"/>
    <mergeCell ref="U35:AA35"/>
    <mergeCell ref="W36:Z36"/>
    <mergeCell ref="W37:Z37"/>
    <mergeCell ref="W38:Z38"/>
    <mergeCell ref="W39:Z39"/>
    <mergeCell ref="W40:Z40"/>
    <mergeCell ref="AC35:AI35"/>
    <mergeCell ref="AE36:AH36"/>
    <mergeCell ref="AE37:AH37"/>
    <mergeCell ref="AE38:AH38"/>
    <mergeCell ref="D46:G46"/>
    <mergeCell ref="D47:G47"/>
    <mergeCell ref="D48:G48"/>
    <mergeCell ref="J43:P43"/>
    <mergeCell ref="L44:O44"/>
    <mergeCell ref="L45:O45"/>
    <mergeCell ref="L46:O46"/>
    <mergeCell ref="L47:O47"/>
    <mergeCell ref="L48:O48"/>
    <mergeCell ref="W46:Z46"/>
    <mergeCell ref="W47:Z47"/>
    <mergeCell ref="W48:Z48"/>
    <mergeCell ref="AE44:AH44"/>
    <mergeCell ref="AE45:AH45"/>
    <mergeCell ref="AE46:AH46"/>
    <mergeCell ref="AE47:AH47"/>
    <mergeCell ref="AE48:AH48"/>
    <mergeCell ref="AM44:AP44"/>
    <mergeCell ref="AM45:AP45"/>
    <mergeCell ref="AM46:AP46"/>
    <mergeCell ref="AM47:AP47"/>
    <mergeCell ref="AM48:AP48"/>
  </mergeCells>
  <conditionalFormatting sqref="AS11:AU31">
    <cfRule type="expression" dxfId="7" priority="13">
      <formula>$AP11&gt;0</formula>
    </cfRule>
  </conditionalFormatting>
  <conditionalFormatting sqref="AP11:AR31">
    <cfRule type="expression" dxfId="6" priority="12">
      <formula>$AS11&gt;0</formula>
    </cfRule>
  </conditionalFormatting>
  <conditionalFormatting sqref="U11">
    <cfRule type="expression" dxfId="5" priority="8">
      <formula>BE11="Code Error"</formula>
    </cfRule>
  </conditionalFormatting>
  <conditionalFormatting sqref="U12:U31">
    <cfRule type="expression" dxfId="4" priority="5">
      <formula>"$BE11=""Code Error"""</formula>
    </cfRule>
  </conditionalFormatting>
  <conditionalFormatting sqref="U12:U31">
    <cfRule type="expression" dxfId="3" priority="4">
      <formula>BE12="Code Error"</formula>
    </cfRule>
  </conditionalFormatting>
  <conditionalFormatting sqref="Y11:AO11">
    <cfRule type="expression" dxfId="2" priority="3">
      <formula>BE11="Code Error"</formula>
    </cfRule>
  </conditionalFormatting>
  <conditionalFormatting sqref="Y12:AO31">
    <cfRule type="expression" dxfId="1" priority="2">
      <formula>BE12="Code Error"</formula>
    </cfRule>
  </conditionalFormatting>
  <conditionalFormatting sqref="B15:R23">
    <cfRule type="expression" dxfId="0" priority="1">
      <formula>$BF$9&gt;0</formula>
    </cfRule>
  </conditionalFormatting>
  <dataValidations count="1">
    <dataValidation type="list" allowBlank="1" showInputMessage="1" showErrorMessage="1" sqref="Q14" xr:uid="{8BE2D9E3-1CF8-4144-9373-B3EBABE02007}">
      <formula1>"Yes, No"</formula1>
    </dataValidation>
  </dataValidations>
  <hyperlinks>
    <hyperlink ref="A2:AV2" r:id="rId1" display="Expense Policy" xr:uid="{4A57AF83-6ACB-405F-A100-BEFFC4AEBD95}"/>
  </hyperlinks>
  <pageMargins left="0.25" right="0.25" top="0.75" bottom="0.75" header="0.3" footer="0.3"/>
  <pageSetup paperSize="9" scale="99" orientation="landscape" horizontalDpi="4294967295" verticalDpi="4294967295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965CC0-3C8A-4DF5-8EF4-D1BDEA31679A}">
          <x14:formula1>
            <xm:f>'Building Blocks'!$C$2:$C$41</xm:f>
          </x14:formula1>
          <xm:sqref>BA11:BA31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C9802-F0AB-423B-A626-D0D02DE48A03}">
  <dimension ref="A1:E41"/>
  <sheetViews>
    <sheetView topLeftCell="A2" workbookViewId="0">
      <selection activeCell="E41" sqref="E41"/>
    </sheetView>
  </sheetViews>
  <sheetFormatPr defaultRowHeight="15" x14ac:dyDescent="0.25"/>
  <cols>
    <col min="1" max="1" width="24.7109375" customWidth="1"/>
    <col min="2" max="2" width="50" customWidth="1"/>
    <col min="3" max="3" width="63.42578125" customWidth="1"/>
    <col min="4" max="4" width="14.7109375" customWidth="1"/>
    <col min="5" max="5" width="16" customWidth="1"/>
  </cols>
  <sheetData>
    <row r="1" spans="1:5" ht="15.75" x14ac:dyDescent="0.3">
      <c r="A1" s="10" t="s">
        <v>28</v>
      </c>
      <c r="B1" s="10" t="s">
        <v>29</v>
      </c>
      <c r="C1" s="10" t="s">
        <v>66</v>
      </c>
      <c r="D1" s="10" t="s">
        <v>63</v>
      </c>
      <c r="E1" s="10" t="s">
        <v>68</v>
      </c>
    </row>
    <row r="2" spans="1:5" ht="15.75" x14ac:dyDescent="0.3">
      <c r="A2" s="10" t="s">
        <v>82</v>
      </c>
      <c r="B2" s="10" t="s">
        <v>31</v>
      </c>
      <c r="C2" s="10" t="str">
        <f>_xlfn.CONCAT(A2," / ",B2)</f>
        <v>People / People (Travel, Meetings and Consumables)</v>
      </c>
      <c r="D2" s="10">
        <v>10</v>
      </c>
      <c r="E2" s="10" t="s">
        <v>69</v>
      </c>
    </row>
    <row r="3" spans="1:5" ht="15.75" x14ac:dyDescent="0.3">
      <c r="A3" s="12" t="s">
        <v>82</v>
      </c>
      <c r="B3" s="10" t="s">
        <v>41</v>
      </c>
      <c r="C3" s="10" t="str">
        <f t="shared" ref="C3:C41" si="0">_xlfn.CONCAT(A3," / ",B3)</f>
        <v>People / Hardware</v>
      </c>
      <c r="D3" s="10">
        <v>11</v>
      </c>
      <c r="E3" s="10" t="s">
        <v>16</v>
      </c>
    </row>
    <row r="4" spans="1:5" ht="15.75" x14ac:dyDescent="0.3">
      <c r="A4" s="12" t="s">
        <v>82</v>
      </c>
      <c r="B4" s="10" t="s">
        <v>44</v>
      </c>
      <c r="C4" s="10" t="str">
        <f t="shared" si="0"/>
        <v>People / Role Based (DCC + Team)</v>
      </c>
      <c r="D4" s="10">
        <v>12</v>
      </c>
      <c r="E4" s="10" t="s">
        <v>16</v>
      </c>
    </row>
    <row r="5" spans="1:5" ht="15.75" x14ac:dyDescent="0.3">
      <c r="A5" s="12" t="s">
        <v>82</v>
      </c>
      <c r="B5" s="10" t="s">
        <v>42</v>
      </c>
      <c r="C5" s="10" t="str">
        <f t="shared" si="0"/>
        <v>People / Adult Training</v>
      </c>
      <c r="D5" s="10">
        <v>13</v>
      </c>
      <c r="E5" s="10" t="s">
        <v>16</v>
      </c>
    </row>
    <row r="6" spans="1:5" ht="15.75" x14ac:dyDescent="0.3">
      <c r="A6" s="12" t="s">
        <v>82</v>
      </c>
      <c r="B6" s="10" t="s">
        <v>46</v>
      </c>
      <c r="C6" s="10" t="str">
        <f t="shared" si="0"/>
        <v>People / Projects (Exec Training etc)</v>
      </c>
      <c r="D6" s="10">
        <v>14</v>
      </c>
      <c r="E6" s="10" t="s">
        <v>16</v>
      </c>
    </row>
    <row r="7" spans="1:5" ht="15.75" x14ac:dyDescent="0.3">
      <c r="A7" s="10" t="s">
        <v>36</v>
      </c>
      <c r="B7" s="10" t="s">
        <v>31</v>
      </c>
      <c r="C7" s="10" t="str">
        <f t="shared" si="0"/>
        <v>Board of Trustees / People (Travel, Meetings and Consumables)</v>
      </c>
      <c r="D7" s="10">
        <v>20</v>
      </c>
      <c r="E7" s="10" t="s">
        <v>69</v>
      </c>
    </row>
    <row r="8" spans="1:5" ht="15.75" x14ac:dyDescent="0.3">
      <c r="A8" s="10" t="s">
        <v>36</v>
      </c>
      <c r="B8" s="10" t="s">
        <v>41</v>
      </c>
      <c r="C8" s="10" t="str">
        <f t="shared" si="0"/>
        <v>Board of Trustees / Hardware</v>
      </c>
      <c r="D8" s="10">
        <v>21</v>
      </c>
      <c r="E8" s="10" t="s">
        <v>16</v>
      </c>
    </row>
    <row r="9" spans="1:5" ht="15.75" x14ac:dyDescent="0.3">
      <c r="A9" s="10" t="s">
        <v>36</v>
      </c>
      <c r="B9" s="10" t="s">
        <v>37</v>
      </c>
      <c r="C9" s="10" t="str">
        <f t="shared" si="0"/>
        <v>Board of Trustees / Role Based (Officers and Advisers)</v>
      </c>
      <c r="D9" s="10">
        <v>22</v>
      </c>
      <c r="E9" s="10" t="s">
        <v>16</v>
      </c>
    </row>
    <row r="10" spans="1:5" ht="15.75" x14ac:dyDescent="0.3">
      <c r="A10" s="10" t="s">
        <v>36</v>
      </c>
      <c r="B10" s="10" t="s">
        <v>38</v>
      </c>
      <c r="C10" s="10" t="str">
        <f t="shared" si="0"/>
        <v>Board of Trustees / Appointments</v>
      </c>
      <c r="D10" s="10">
        <v>23</v>
      </c>
      <c r="E10" s="10" t="s">
        <v>16</v>
      </c>
    </row>
    <row r="11" spans="1:5" ht="15.75" x14ac:dyDescent="0.3">
      <c r="A11" s="10" t="s">
        <v>36</v>
      </c>
      <c r="B11" s="10" t="s">
        <v>39</v>
      </c>
      <c r="C11" s="10" t="str">
        <f t="shared" si="0"/>
        <v>Board of Trustees / Projects (County Conf.)</v>
      </c>
      <c r="D11" s="10">
        <v>24</v>
      </c>
      <c r="E11" s="10" t="s">
        <v>16</v>
      </c>
    </row>
    <row r="12" spans="1:5" ht="15.75" x14ac:dyDescent="0.3">
      <c r="A12" s="10" t="s">
        <v>34</v>
      </c>
      <c r="B12" s="10" t="s">
        <v>35</v>
      </c>
      <c r="C12" s="10" t="str">
        <f t="shared" si="0"/>
        <v>Expected Commitments / Projects (AGM, OpM, Nfk Show, EoE Sub, BPA, SGD)</v>
      </c>
      <c r="D12" s="10">
        <v>30</v>
      </c>
      <c r="E12" s="10" t="s">
        <v>16</v>
      </c>
    </row>
    <row r="13" spans="1:5" ht="15.75" x14ac:dyDescent="0.3">
      <c r="A13" s="10" t="s">
        <v>43</v>
      </c>
      <c r="B13" s="10" t="s">
        <v>31</v>
      </c>
      <c r="C13" s="10" t="str">
        <f t="shared" si="0"/>
        <v>Growth / People (Travel, Meetings and Consumables)</v>
      </c>
      <c r="D13" s="10">
        <v>40</v>
      </c>
      <c r="E13" s="10" t="s">
        <v>69</v>
      </c>
    </row>
    <row r="14" spans="1:5" ht="15.75" x14ac:dyDescent="0.3">
      <c r="A14" s="10" t="s">
        <v>43</v>
      </c>
      <c r="B14" s="10" t="s">
        <v>41</v>
      </c>
      <c r="C14" s="10" t="str">
        <f t="shared" si="0"/>
        <v>Growth / Hardware</v>
      </c>
      <c r="D14" s="10">
        <v>41</v>
      </c>
      <c r="E14" s="10" t="s">
        <v>16</v>
      </c>
    </row>
    <row r="15" spans="1:5" ht="15.75" x14ac:dyDescent="0.3">
      <c r="A15" s="10" t="s">
        <v>43</v>
      </c>
      <c r="B15" s="10" t="s">
        <v>44</v>
      </c>
      <c r="C15" s="10" t="str">
        <f t="shared" si="0"/>
        <v>Growth / Role Based (DCC + Team)</v>
      </c>
      <c r="D15" s="10">
        <v>42</v>
      </c>
      <c r="E15" s="10" t="s">
        <v>16</v>
      </c>
    </row>
    <row r="16" spans="1:5" ht="15.75" x14ac:dyDescent="0.3">
      <c r="A16" s="10" t="s">
        <v>43</v>
      </c>
      <c r="B16" s="10" t="s">
        <v>45</v>
      </c>
      <c r="C16" s="10" t="str">
        <f t="shared" si="0"/>
        <v>Growth / Projects (Freshers, Thanks etc)</v>
      </c>
      <c r="D16" s="10">
        <v>43</v>
      </c>
      <c r="E16" s="10" t="s">
        <v>16</v>
      </c>
    </row>
    <row r="17" spans="1:5" ht="15.75" x14ac:dyDescent="0.3">
      <c r="A17" s="10" t="s">
        <v>47</v>
      </c>
      <c r="B17" s="10" t="s">
        <v>31</v>
      </c>
      <c r="C17" s="10" t="str">
        <f t="shared" si="0"/>
        <v>Operations / People (Travel, Meetings and Consumables)</v>
      </c>
      <c r="D17" s="10">
        <v>50</v>
      </c>
      <c r="E17" s="10" t="s">
        <v>69</v>
      </c>
    </row>
    <row r="18" spans="1:5" ht="15.75" x14ac:dyDescent="0.3">
      <c r="A18" s="10" t="s">
        <v>47</v>
      </c>
      <c r="B18" s="10" t="s">
        <v>41</v>
      </c>
      <c r="C18" s="10" t="str">
        <f t="shared" si="0"/>
        <v>Operations / Hardware</v>
      </c>
      <c r="D18" s="10">
        <v>51</v>
      </c>
      <c r="E18" s="10" t="s">
        <v>16</v>
      </c>
    </row>
    <row r="19" spans="1:5" ht="15.75" x14ac:dyDescent="0.3">
      <c r="A19" s="10" t="s">
        <v>47</v>
      </c>
      <c r="B19" s="10" t="s">
        <v>44</v>
      </c>
      <c r="C19" s="10" t="str">
        <f t="shared" si="0"/>
        <v>Operations / Role Based (DCC + Team)</v>
      </c>
      <c r="D19" s="10">
        <v>52</v>
      </c>
      <c r="E19" s="10" t="s">
        <v>16</v>
      </c>
    </row>
    <row r="20" spans="1:5" ht="15.75" x14ac:dyDescent="0.3">
      <c r="A20" s="10" t="s">
        <v>47</v>
      </c>
      <c r="B20" s="10" t="s">
        <v>48</v>
      </c>
      <c r="C20" s="10" t="str">
        <f t="shared" si="0"/>
        <v>Operations / Active Support Units</v>
      </c>
      <c r="D20" s="10">
        <v>53</v>
      </c>
      <c r="E20" s="10" t="s">
        <v>16</v>
      </c>
    </row>
    <row r="21" spans="1:5" ht="15.75" x14ac:dyDescent="0.3">
      <c r="A21" s="10" t="s">
        <v>47</v>
      </c>
      <c r="B21" s="10" t="s">
        <v>33</v>
      </c>
      <c r="C21" s="10" t="str">
        <f t="shared" si="0"/>
        <v>Operations / Projects</v>
      </c>
      <c r="D21" s="10">
        <v>54</v>
      </c>
      <c r="E21" s="10" t="s">
        <v>16</v>
      </c>
    </row>
    <row r="22" spans="1:5" ht="15.75" x14ac:dyDescent="0.3">
      <c r="A22" s="10" t="s">
        <v>49</v>
      </c>
      <c r="B22" s="10" t="s">
        <v>31</v>
      </c>
      <c r="C22" s="10" t="str">
        <f t="shared" si="0"/>
        <v>Programme / People (Travel, Meetings and Consumables)</v>
      </c>
      <c r="D22" s="10">
        <v>60</v>
      </c>
      <c r="E22" s="10" t="s">
        <v>69</v>
      </c>
    </row>
    <row r="23" spans="1:5" ht="15.75" x14ac:dyDescent="0.3">
      <c r="A23" s="10" t="s">
        <v>49</v>
      </c>
      <c r="B23" s="10" t="s">
        <v>41</v>
      </c>
      <c r="C23" s="10" t="str">
        <f t="shared" si="0"/>
        <v>Programme / Hardware</v>
      </c>
      <c r="D23" s="10">
        <v>61</v>
      </c>
      <c r="E23" s="10" t="s">
        <v>16</v>
      </c>
    </row>
    <row r="24" spans="1:5" ht="15.75" x14ac:dyDescent="0.3">
      <c r="A24" s="10" t="s">
        <v>49</v>
      </c>
      <c r="B24" s="10" t="s">
        <v>44</v>
      </c>
      <c r="C24" s="10" t="str">
        <f t="shared" si="0"/>
        <v>Programme / Role Based (DCC + Team)</v>
      </c>
      <c r="D24" s="10">
        <v>62</v>
      </c>
      <c r="E24" s="10" t="s">
        <v>16</v>
      </c>
    </row>
    <row r="25" spans="1:5" ht="15.75" x14ac:dyDescent="0.3">
      <c r="A25" s="10" t="s">
        <v>49</v>
      </c>
      <c r="B25" s="10" t="s">
        <v>50</v>
      </c>
      <c r="C25" s="10" t="str">
        <f t="shared" si="0"/>
        <v>Programme / International</v>
      </c>
      <c r="D25" s="10">
        <v>63</v>
      </c>
      <c r="E25" s="10" t="s">
        <v>16</v>
      </c>
    </row>
    <row r="26" spans="1:5" ht="15.75" x14ac:dyDescent="0.3">
      <c r="A26" s="10" t="s">
        <v>49</v>
      </c>
      <c r="B26" s="10" t="s">
        <v>51</v>
      </c>
      <c r="C26" s="10" t="str">
        <f t="shared" si="0"/>
        <v>Programme / Projects (Top Awards pres)</v>
      </c>
      <c r="D26" s="10">
        <v>64</v>
      </c>
      <c r="E26" s="10" t="s">
        <v>16</v>
      </c>
    </row>
    <row r="27" spans="1:5" ht="15.75" x14ac:dyDescent="0.3">
      <c r="A27" s="10" t="s">
        <v>30</v>
      </c>
      <c r="B27" s="10" t="s">
        <v>31</v>
      </c>
      <c r="C27" s="10" t="str">
        <f t="shared" si="0"/>
        <v>Shared Support / People (Travel, Meetings and Consumables)</v>
      </c>
      <c r="D27" s="10">
        <v>70</v>
      </c>
      <c r="E27" s="10" t="s">
        <v>69</v>
      </c>
    </row>
    <row r="28" spans="1:5" ht="15.75" x14ac:dyDescent="0.3">
      <c r="A28" s="10" t="s">
        <v>30</v>
      </c>
      <c r="B28" s="10" t="s">
        <v>41</v>
      </c>
      <c r="C28" s="10" t="str">
        <f t="shared" si="0"/>
        <v>Shared Support / Hardware</v>
      </c>
      <c r="D28" s="10">
        <v>71</v>
      </c>
      <c r="E28" s="10" t="s">
        <v>16</v>
      </c>
    </row>
    <row r="29" spans="1:5" ht="15.75" x14ac:dyDescent="0.3">
      <c r="A29" s="10" t="s">
        <v>30</v>
      </c>
      <c r="B29" s="10" t="s">
        <v>32</v>
      </c>
      <c r="C29" s="10" t="str">
        <f t="shared" si="0"/>
        <v>Shared Support / Role Based (CC, CYC, Media, Awards)</v>
      </c>
      <c r="D29" s="10">
        <v>72</v>
      </c>
      <c r="E29" s="10" t="s">
        <v>16</v>
      </c>
    </row>
    <row r="30" spans="1:5" ht="15.75" x14ac:dyDescent="0.3">
      <c r="A30" s="10" t="s">
        <v>30</v>
      </c>
      <c r="B30" s="10" t="s">
        <v>52</v>
      </c>
      <c r="C30" s="10" t="str">
        <f t="shared" si="0"/>
        <v>Shared Support / Projects (CTD, DC Day, R&amp;R, Adult Award, Top Awards)</v>
      </c>
      <c r="D30" s="10">
        <v>73</v>
      </c>
      <c r="E30" s="10" t="s">
        <v>16</v>
      </c>
    </row>
    <row r="31" spans="1:5" ht="15.75" x14ac:dyDescent="0.3">
      <c r="A31" s="10" t="s">
        <v>62</v>
      </c>
      <c r="B31" s="10" t="s">
        <v>61</v>
      </c>
      <c r="C31" s="10" t="str">
        <f t="shared" si="0"/>
        <v xml:space="preserve">Z - Off Exp (CO only) / Audit &amp; Accountancy </v>
      </c>
      <c r="D31" s="10">
        <v>80</v>
      </c>
      <c r="E31" s="10" t="s">
        <v>16</v>
      </c>
    </row>
    <row r="32" spans="1:5" ht="15.75" x14ac:dyDescent="0.3">
      <c r="A32" s="10" t="s">
        <v>62</v>
      </c>
      <c r="B32" s="10" t="s">
        <v>53</v>
      </c>
      <c r="C32" s="10" t="str">
        <f t="shared" si="0"/>
        <v>Z - Off Exp (CO only) / Card charges</v>
      </c>
      <c r="D32" s="10">
        <v>81</v>
      </c>
      <c r="E32" s="10" t="s">
        <v>16</v>
      </c>
    </row>
    <row r="33" spans="1:5" ht="15.75" x14ac:dyDescent="0.3">
      <c r="A33" s="10" t="s">
        <v>62</v>
      </c>
      <c r="B33" s="10" t="s">
        <v>54</v>
      </c>
      <c r="C33" s="10" t="str">
        <f t="shared" si="0"/>
        <v>Z - Off Exp (CO only) / Insurance costs</v>
      </c>
      <c r="D33" s="10">
        <v>82</v>
      </c>
      <c r="E33" s="10" t="s">
        <v>16</v>
      </c>
    </row>
    <row r="34" spans="1:5" ht="15.75" x14ac:dyDescent="0.3">
      <c r="A34" s="10" t="s">
        <v>62</v>
      </c>
      <c r="B34" s="10" t="s">
        <v>55</v>
      </c>
      <c r="C34" s="10" t="str">
        <f t="shared" si="0"/>
        <v>Z - Off Exp (CO only) / Pension contributions</v>
      </c>
      <c r="D34" s="10">
        <v>83</v>
      </c>
      <c r="E34" s="10" t="s">
        <v>16</v>
      </c>
    </row>
    <row r="35" spans="1:5" ht="15.75" x14ac:dyDescent="0.3">
      <c r="A35" s="10" t="s">
        <v>62</v>
      </c>
      <c r="B35" s="10" t="s">
        <v>56</v>
      </c>
      <c r="C35" s="10" t="str">
        <f t="shared" si="0"/>
        <v>Z - Off Exp (CO only) / Postage</v>
      </c>
      <c r="D35" s="10">
        <v>84</v>
      </c>
      <c r="E35" s="10" t="s">
        <v>16</v>
      </c>
    </row>
    <row r="36" spans="1:5" ht="15.75" x14ac:dyDescent="0.3">
      <c r="A36" s="10" t="s">
        <v>62</v>
      </c>
      <c r="B36" s="10" t="s">
        <v>57</v>
      </c>
      <c r="C36" s="10" t="str">
        <f t="shared" si="0"/>
        <v>Z - Off Exp (CO only) / Printing and statioery</v>
      </c>
      <c r="D36" s="10">
        <v>85</v>
      </c>
      <c r="E36" s="10" t="s">
        <v>16</v>
      </c>
    </row>
    <row r="37" spans="1:5" ht="15.75" x14ac:dyDescent="0.3">
      <c r="A37" s="10" t="s">
        <v>62</v>
      </c>
      <c r="B37" s="10" t="s">
        <v>58</v>
      </c>
      <c r="C37" s="10" t="str">
        <f t="shared" si="0"/>
        <v>Z - Off Exp (CO only) / Repairs and renewals</v>
      </c>
      <c r="D37" s="10">
        <v>86</v>
      </c>
      <c r="E37" s="10" t="s">
        <v>16</v>
      </c>
    </row>
    <row r="38" spans="1:5" ht="15.75" x14ac:dyDescent="0.3">
      <c r="A38" s="10" t="s">
        <v>62</v>
      </c>
      <c r="B38" s="10" t="s">
        <v>59</v>
      </c>
      <c r="C38" s="10" t="str">
        <f t="shared" si="0"/>
        <v>Z - Off Exp (CO only) / Salaries and NI</v>
      </c>
      <c r="D38" s="10">
        <v>87</v>
      </c>
      <c r="E38" s="10" t="s">
        <v>16</v>
      </c>
    </row>
    <row r="39" spans="1:5" ht="15.75" x14ac:dyDescent="0.3">
      <c r="A39" s="10" t="s">
        <v>62</v>
      </c>
      <c r="B39" s="10" t="s">
        <v>60</v>
      </c>
      <c r="C39" s="10" t="str">
        <f t="shared" si="0"/>
        <v>Z - Off Exp (CO only) / Telecom charges</v>
      </c>
      <c r="D39" s="10">
        <v>88</v>
      </c>
      <c r="E39" s="10" t="s">
        <v>16</v>
      </c>
    </row>
    <row r="40" spans="1:5" ht="15.75" x14ac:dyDescent="0.3">
      <c r="A40" s="10" t="s">
        <v>64</v>
      </c>
      <c r="B40" s="10" t="s">
        <v>65</v>
      </c>
      <c r="C40" s="10" t="str">
        <f t="shared" si="0"/>
        <v>Z - Other / Treasurer Approved outside budgets</v>
      </c>
      <c r="D40" s="10">
        <v>90</v>
      </c>
      <c r="E40" s="10" t="s">
        <v>69</v>
      </c>
    </row>
    <row r="41" spans="1:5" ht="15.75" x14ac:dyDescent="0.3">
      <c r="A41" s="12" t="s">
        <v>83</v>
      </c>
      <c r="B41" s="12" t="s">
        <v>84</v>
      </c>
      <c r="C41" s="12" t="str">
        <f t="shared" si="0"/>
        <v>Z- Other / NORJAM 2022</v>
      </c>
      <c r="D41" s="12">
        <v>91</v>
      </c>
      <c r="E41" s="12" t="s">
        <v>69</v>
      </c>
    </row>
  </sheetData>
  <sheetProtection sheet="1" objects="1" scenarios="1" selectLockedCells="1"/>
  <sortState xmlns:xlrd2="http://schemas.microsoft.com/office/spreadsheetml/2017/richdata2" ref="A2:B30">
    <sortCondition ref="A2:A30"/>
  </sortState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5F6B1-C69B-4A12-AE08-8F481D9C200A}">
  <dimension ref="A1:B2"/>
  <sheetViews>
    <sheetView workbookViewId="0">
      <selection activeCell="B3" sqref="B3"/>
    </sheetView>
  </sheetViews>
  <sheetFormatPr defaultRowHeight="15" x14ac:dyDescent="0.25"/>
  <cols>
    <col min="1" max="1" width="30.85546875" customWidth="1"/>
  </cols>
  <sheetData>
    <row r="1" spans="1:2" x14ac:dyDescent="0.25">
      <c r="A1" t="s">
        <v>75</v>
      </c>
      <c r="B1">
        <v>0.35</v>
      </c>
    </row>
    <row r="2" spans="1:2" x14ac:dyDescent="0.25">
      <c r="A2" t="s">
        <v>76</v>
      </c>
      <c r="B2">
        <v>0.3</v>
      </c>
    </row>
  </sheetData>
  <sheetProtection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DE9675B0D4748A712813C205F44CC" ma:contentTypeVersion="10" ma:contentTypeDescription="Create a new document." ma:contentTypeScope="" ma:versionID="5ef5b55cd304c48c7cb22fca9af1679e">
  <xsd:schema xmlns:xsd="http://www.w3.org/2001/XMLSchema" xmlns:xs="http://www.w3.org/2001/XMLSchema" xmlns:p="http://schemas.microsoft.com/office/2006/metadata/properties" xmlns:ns3="9b55ce0d-be8c-4d7b-be5f-33fad29a1dd4" xmlns:ns4="814b42ee-1088-4eba-bf43-56e94e512415" targetNamespace="http://schemas.microsoft.com/office/2006/metadata/properties" ma:root="true" ma:fieldsID="3c9844d9c5e12d5fb7bcd2503863be5a" ns3:_="" ns4:_="">
    <xsd:import namespace="9b55ce0d-be8c-4d7b-be5f-33fad29a1dd4"/>
    <xsd:import namespace="814b42ee-1088-4eba-bf43-56e94e5124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5ce0d-be8c-4d7b-be5f-33fad29a1d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b42ee-1088-4eba-bf43-56e94e512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D07264-0C2C-4818-B190-1EE68FF22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55ce0d-be8c-4d7b-be5f-33fad29a1dd4"/>
    <ds:schemaRef ds:uri="814b42ee-1088-4eba-bf43-56e94e5124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BF228-1ED4-45AB-B43B-F34D64D6B0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454D6E-B4DC-4BBD-BB24-53E0979E396B}">
  <ds:schemaRefs>
    <ds:schemaRef ds:uri="http://purl.org/dc/dcmitype/"/>
    <ds:schemaRef ds:uri="9b55ce0d-be8c-4d7b-be5f-33fad29a1dd4"/>
    <ds:schemaRef ds:uri="http://www.w3.org/XML/1998/namespace"/>
    <ds:schemaRef ds:uri="http://purl.org/dc/terms/"/>
    <ds:schemaRef ds:uri="http://schemas.microsoft.com/office/2006/documentManagement/types"/>
    <ds:schemaRef ds:uri="814b42ee-1088-4eba-bf43-56e94e51241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Building Blocks</vt:lpstr>
      <vt:lpstr>Mileage</vt:lpstr>
      <vt:lpstr>Expenses!Print_Area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Burrell</dc:creator>
  <cp:lastModifiedBy>Matthew Burrell</cp:lastModifiedBy>
  <cp:lastPrinted>2019-11-03T08:34:20Z</cp:lastPrinted>
  <dcterms:created xsi:type="dcterms:W3CDTF">2018-10-18T16:28:29Z</dcterms:created>
  <dcterms:modified xsi:type="dcterms:W3CDTF">2019-11-03T08:54:22Z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0x010100007DE9675B0D4748A712813C205F44CC</vt:lpwstr>
  </property>
</Properties>
</file>